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工业工程保研成绩排名（不含实践、实验环节）" sheetId="1" r:id="rId1"/>
    <sheet name="工业工程保研成绩排名（含实践、实验等）" sheetId="2" r:id="rId2"/>
  </sheets>
  <definedNames/>
  <calcPr fullCalcOnLoad="1"/>
</workbook>
</file>

<file path=xl/sharedStrings.xml><?xml version="1.0" encoding="utf-8"?>
<sst xmlns="http://schemas.openxmlformats.org/spreadsheetml/2006/main" count="187" uniqueCount="86">
  <si>
    <t>第一学期</t>
  </si>
  <si>
    <t>第二学期</t>
  </si>
  <si>
    <t>第三学期</t>
  </si>
  <si>
    <t>第四学期</t>
  </si>
  <si>
    <t>第五学期</t>
  </si>
  <si>
    <t>第六学期</t>
  </si>
  <si>
    <t>加权总成绩（不含实验、实践、体育）</t>
  </si>
  <si>
    <t>加权平均值</t>
  </si>
  <si>
    <t>大学英语AⅠ</t>
  </si>
  <si>
    <t>高等数学BⅠ</t>
  </si>
  <si>
    <t>工程图学AⅠ</t>
  </si>
  <si>
    <t>计算机文化基础B</t>
  </si>
  <si>
    <t>思想道德修养</t>
  </si>
  <si>
    <t>大学生就业指导Ⅰ</t>
  </si>
  <si>
    <t>大学物理AⅠ</t>
  </si>
  <si>
    <t>大学英语AⅡ</t>
  </si>
  <si>
    <t>法律基础</t>
  </si>
  <si>
    <t>高等数学BⅡ</t>
  </si>
  <si>
    <t>计算机技术基础</t>
  </si>
  <si>
    <t>工程图学AⅡ</t>
  </si>
  <si>
    <t>军事教育</t>
  </si>
  <si>
    <t>普通化学及实验B</t>
  </si>
  <si>
    <t>线性代数B</t>
  </si>
  <si>
    <t>概率统计B</t>
  </si>
  <si>
    <t>大学物理AⅡ</t>
  </si>
  <si>
    <t>电工学Ⅰ</t>
  </si>
  <si>
    <t>大学英语AⅢ</t>
  </si>
  <si>
    <t>理论力学B</t>
  </si>
  <si>
    <t>马克思主义哲学</t>
  </si>
  <si>
    <t>电工学AⅡ</t>
  </si>
  <si>
    <t>大学英语AIV</t>
  </si>
  <si>
    <t>工程材料</t>
  </si>
  <si>
    <t>机械原理B</t>
  </si>
  <si>
    <t>政治经济学</t>
  </si>
  <si>
    <t>虚拟样机技术</t>
  </si>
  <si>
    <t>材料力学</t>
  </si>
  <si>
    <t>运筹学</t>
  </si>
  <si>
    <t>市场营销学</t>
  </si>
  <si>
    <t>人力资源管理</t>
  </si>
  <si>
    <t>机械设计B</t>
  </si>
  <si>
    <t>控制工程基础B</t>
  </si>
  <si>
    <t>计算机应用基础A</t>
  </si>
  <si>
    <t>毛泽东思想概论</t>
  </si>
  <si>
    <t>流体力学B</t>
  </si>
  <si>
    <t>材料成型技术基础</t>
  </si>
  <si>
    <t>邓小平理论概论</t>
  </si>
  <si>
    <t>设备管理与维护</t>
  </si>
  <si>
    <t>设备资产评估</t>
  </si>
  <si>
    <t>生产计划与控制</t>
  </si>
  <si>
    <t>物流工程</t>
  </si>
  <si>
    <t>制造技术基础B</t>
  </si>
  <si>
    <t>工程基础</t>
  </si>
  <si>
    <t>工业工程导论</t>
  </si>
  <si>
    <t>管理学基础</t>
  </si>
  <si>
    <t xml:space="preserve">简胜浩 </t>
  </si>
  <si>
    <t xml:space="preserve">任家君 </t>
  </si>
  <si>
    <t xml:space="preserve">宁晓敏 </t>
  </si>
  <si>
    <t xml:space="preserve">李小兵 </t>
  </si>
  <si>
    <t xml:space="preserve">徐奕柳 </t>
  </si>
  <si>
    <t xml:space="preserve">刘仲昌 </t>
  </si>
  <si>
    <t xml:space="preserve">吴琼 </t>
  </si>
  <si>
    <t xml:space="preserve">王洋 </t>
  </si>
  <si>
    <t xml:space="preserve">陈亚娟 </t>
  </si>
  <si>
    <t xml:space="preserve">魏波 </t>
  </si>
  <si>
    <t>机械学院2003级工业工程专业推荐免试研究生成绩</t>
  </si>
  <si>
    <t>物理实验AⅠ</t>
  </si>
  <si>
    <t>物理实验AⅡ</t>
  </si>
  <si>
    <t>材料力学课程设计</t>
  </si>
  <si>
    <t>工程图学综合实践</t>
  </si>
  <si>
    <t>机械原理B课程设计</t>
  </si>
  <si>
    <t>金工实习A</t>
  </si>
  <si>
    <t>实验、实践环节</t>
  </si>
  <si>
    <t>实验、实践加权总成绩</t>
  </si>
  <si>
    <t>实验、实践加权平均</t>
  </si>
  <si>
    <t>总加权平均成绩（含实验实践）</t>
  </si>
  <si>
    <t>英语四级</t>
  </si>
  <si>
    <t xml:space="preserve">英语六级 </t>
  </si>
  <si>
    <t>体育Ⅰ</t>
  </si>
  <si>
    <t>体育Ⅱ</t>
  </si>
  <si>
    <t>体育Ⅲ</t>
  </si>
  <si>
    <t>体育IV</t>
  </si>
  <si>
    <t>参考环节</t>
  </si>
  <si>
    <t>优秀</t>
  </si>
  <si>
    <t>良好</t>
  </si>
  <si>
    <t>中</t>
  </si>
  <si>
    <t>及格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</si>
</sst>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</numFmts>
  <fonts count="5">
    <font>
      <sz val="12"/>
      <name val="宋体"/>
      <family val="0"/>
    </font>
    <font>
      <sz val="9"/>
      <name val="宋体"/>
      <family val="0"/>
    </font>
    <font>
      <sz val="20"/>
      <name val="隶书"/>
      <family val="3"/>
    </font>
    <font>
      <b/>
      <sz val="12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6" fontId="0" fillId="0" borderId="0" xfId="0" applyNumberFormat="1" applyFill="1" applyBorder="1" applyAlignment="1">
      <alignment horizont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176" fontId="0" fillId="0" borderId="3" xfId="0" applyNumberForma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wrapText="1"/>
    </xf>
    <xf numFmtId="176" fontId="0" fillId="0" borderId="4" xfId="0" applyNumberFormat="1" applyFill="1" applyBorder="1" applyAlignment="1">
      <alignment horizontal="center" wrapText="1"/>
    </xf>
    <xf numFmtId="176" fontId="0" fillId="0" borderId="0" xfId="0" applyNumberFormat="1" applyFill="1" applyBorder="1" applyAlignment="1">
      <alignment horizontal="center" wrapText="1"/>
    </xf>
    <xf numFmtId="176" fontId="0" fillId="0" borderId="5" xfId="0" applyNumberFormat="1" applyFill="1" applyBorder="1" applyAlignment="1">
      <alignment horizont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6" fontId="0" fillId="0" borderId="6" xfId="0" applyNumberForma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76" fontId="0" fillId="0" borderId="6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6" fontId="3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90525"/>
          <a:ext cx="6858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180975</xdr:rowOff>
    </xdr:to>
    <xdr:grpSp>
      <xdr:nvGrpSpPr>
        <xdr:cNvPr id="2" name="Group 2"/>
        <xdr:cNvGrpSpPr>
          <a:grpSpLocks/>
        </xdr:cNvGrpSpPr>
      </xdr:nvGrpSpPr>
      <xdr:grpSpPr>
        <a:xfrm>
          <a:off x="0" y="361950"/>
          <a:ext cx="1371600" cy="1085850"/>
          <a:chOff x="0" y="38"/>
          <a:chExt cx="143" cy="114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0" y="38"/>
            <a:ext cx="143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43" y="38"/>
            <a:ext cx="0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38100</xdr:colOff>
      <xdr:row>3</xdr:row>
      <xdr:rowOff>361950</xdr:rowOff>
    </xdr:from>
    <xdr:to>
      <xdr:col>1</xdr:col>
      <xdr:colOff>0</xdr:colOff>
      <xdr:row>5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100" y="1266825"/>
          <a:ext cx="647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名次</a:t>
          </a:r>
        </a:p>
      </xdr:txBody>
    </xdr:sp>
    <xdr:clientData/>
  </xdr:twoCellAnchor>
  <xdr:twoCellAnchor>
    <xdr:from>
      <xdr:col>1</xdr:col>
      <xdr:colOff>0</xdr:colOff>
      <xdr:row>3</xdr:row>
      <xdr:rowOff>352425</xdr:rowOff>
    </xdr:from>
    <xdr:to>
      <xdr:col>1</xdr:col>
      <xdr:colOff>447675</xdr:colOff>
      <xdr:row>5</xdr:row>
      <xdr:rowOff>57150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5800" y="1257300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姓名</a:t>
          </a:r>
        </a:p>
      </xdr:txBody>
    </xdr:sp>
    <xdr:clientData/>
  </xdr:twoCellAnchor>
  <xdr:twoCellAnchor>
    <xdr:from>
      <xdr:col>0</xdr:col>
      <xdr:colOff>666750</xdr:colOff>
      <xdr:row>2</xdr:row>
      <xdr:rowOff>228600</xdr:rowOff>
    </xdr:from>
    <xdr:to>
      <xdr:col>2</xdr:col>
      <xdr:colOff>104775</xdr:colOff>
      <xdr:row>4</xdr:row>
      <xdr:rowOff>28575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66750" y="590550"/>
          <a:ext cx="8096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课程名称
（学分）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90525"/>
          <a:ext cx="6858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180975</xdr:rowOff>
    </xdr:to>
    <xdr:grpSp>
      <xdr:nvGrpSpPr>
        <xdr:cNvPr id="2" name="Group 2"/>
        <xdr:cNvGrpSpPr>
          <a:grpSpLocks/>
        </xdr:cNvGrpSpPr>
      </xdr:nvGrpSpPr>
      <xdr:grpSpPr>
        <a:xfrm>
          <a:off x="0" y="361950"/>
          <a:ext cx="1371600" cy="1085850"/>
          <a:chOff x="0" y="38"/>
          <a:chExt cx="143" cy="114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0" y="38"/>
            <a:ext cx="143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43" y="38"/>
            <a:ext cx="0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38100</xdr:colOff>
      <xdr:row>3</xdr:row>
      <xdr:rowOff>314325</xdr:rowOff>
    </xdr:from>
    <xdr:to>
      <xdr:col>1</xdr:col>
      <xdr:colOff>0</xdr:colOff>
      <xdr:row>5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100" y="1219200"/>
          <a:ext cx="6477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名次</a:t>
          </a:r>
        </a:p>
      </xdr:txBody>
    </xdr:sp>
    <xdr:clientData/>
  </xdr:twoCellAnchor>
  <xdr:twoCellAnchor>
    <xdr:from>
      <xdr:col>1</xdr:col>
      <xdr:colOff>0</xdr:colOff>
      <xdr:row>3</xdr:row>
      <xdr:rowOff>238125</xdr:rowOff>
    </xdr:from>
    <xdr:to>
      <xdr:col>1</xdr:col>
      <xdr:colOff>295275</xdr:colOff>
      <xdr:row>5</xdr:row>
      <xdr:rowOff>57150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5800" y="1143000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姓名</a:t>
          </a:r>
        </a:p>
      </xdr:txBody>
    </xdr:sp>
    <xdr:clientData/>
  </xdr:twoCellAnchor>
  <xdr:twoCellAnchor>
    <xdr:from>
      <xdr:col>1</xdr:col>
      <xdr:colOff>0</xdr:colOff>
      <xdr:row>2</xdr:row>
      <xdr:rowOff>342900</xdr:rowOff>
    </xdr:from>
    <xdr:to>
      <xdr:col>2</xdr:col>
      <xdr:colOff>276225</xdr:colOff>
      <xdr:row>3</xdr:row>
      <xdr:rowOff>209550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5800" y="704850"/>
          <a:ext cx="962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课程名称
（学分）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"/>
  <sheetViews>
    <sheetView workbookViewId="0" topLeftCell="A1">
      <pane xSplit="2" ySplit="3" topLeftCell="AO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9" sqref="E19"/>
    </sheetView>
  </sheetViews>
  <sheetFormatPr defaultColWidth="9.00390625" defaultRowHeight="14.25"/>
  <cols>
    <col min="1" max="1" width="9.00390625" style="0" customWidth="1"/>
  </cols>
  <sheetData>
    <row r="1" spans="1:50" ht="14.25">
      <c r="A1" s="8" t="s">
        <v>64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ht="42.75">
      <c r="A3" s="9"/>
      <c r="B3" s="9"/>
      <c r="C3" s="12" t="s">
        <v>0</v>
      </c>
      <c r="D3" s="13"/>
      <c r="E3" s="13"/>
      <c r="F3" s="13"/>
      <c r="G3" s="13"/>
      <c r="H3" s="12" t="s">
        <v>1</v>
      </c>
      <c r="I3" s="12"/>
      <c r="J3" s="12"/>
      <c r="K3" s="12"/>
      <c r="L3" s="12"/>
      <c r="M3" s="12"/>
      <c r="N3" s="12"/>
      <c r="O3" s="12"/>
      <c r="P3" s="12"/>
      <c r="Q3" s="12"/>
      <c r="R3" s="14" t="s">
        <v>2</v>
      </c>
      <c r="S3" s="15"/>
      <c r="T3" s="15"/>
      <c r="U3" s="15"/>
      <c r="V3" s="15"/>
      <c r="W3" s="16"/>
      <c r="X3" s="14" t="s">
        <v>3</v>
      </c>
      <c r="Y3" s="15"/>
      <c r="Z3" s="15"/>
      <c r="AA3" s="15"/>
      <c r="AB3" s="15"/>
      <c r="AC3" s="15"/>
      <c r="AD3" s="16"/>
      <c r="AE3" s="14" t="s">
        <v>4</v>
      </c>
      <c r="AF3" s="15"/>
      <c r="AG3" s="15"/>
      <c r="AH3" s="15"/>
      <c r="AI3" s="15"/>
      <c r="AJ3" s="15"/>
      <c r="AK3" s="15"/>
      <c r="AL3" s="15"/>
      <c r="AM3" s="16"/>
      <c r="AN3" s="14" t="s">
        <v>5</v>
      </c>
      <c r="AO3" s="15"/>
      <c r="AP3" s="15"/>
      <c r="AQ3" s="15"/>
      <c r="AR3" s="15"/>
      <c r="AS3" s="15"/>
      <c r="AT3" s="15"/>
      <c r="AU3" s="15"/>
      <c r="AV3" s="16"/>
      <c r="AW3" s="17" t="s">
        <v>6</v>
      </c>
      <c r="AX3" s="13" t="s">
        <v>7</v>
      </c>
    </row>
    <row r="4" spans="1:50" ht="28.5">
      <c r="A4" s="10"/>
      <c r="B4" s="10"/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  <c r="AA4" s="2" t="s">
        <v>32</v>
      </c>
      <c r="AB4" s="2" t="s">
        <v>33</v>
      </c>
      <c r="AC4" s="2" t="s">
        <v>34</v>
      </c>
      <c r="AD4" s="2" t="s">
        <v>35</v>
      </c>
      <c r="AE4" s="2" t="s">
        <v>36</v>
      </c>
      <c r="AF4" s="2" t="s">
        <v>37</v>
      </c>
      <c r="AG4" s="2" t="s">
        <v>38</v>
      </c>
      <c r="AH4" s="2" t="s">
        <v>39</v>
      </c>
      <c r="AI4" s="2" t="s">
        <v>40</v>
      </c>
      <c r="AJ4" s="2" t="s">
        <v>41</v>
      </c>
      <c r="AK4" s="2" t="s">
        <v>42</v>
      </c>
      <c r="AL4" s="2" t="s">
        <v>43</v>
      </c>
      <c r="AM4" s="2" t="s">
        <v>44</v>
      </c>
      <c r="AN4" s="2" t="s">
        <v>45</v>
      </c>
      <c r="AO4" s="2" t="s">
        <v>46</v>
      </c>
      <c r="AP4" s="2" t="s">
        <v>47</v>
      </c>
      <c r="AQ4" s="2" t="s">
        <v>48</v>
      </c>
      <c r="AR4" s="2" t="s">
        <v>49</v>
      </c>
      <c r="AS4" s="2" t="s">
        <v>50</v>
      </c>
      <c r="AT4" s="2" t="s">
        <v>51</v>
      </c>
      <c r="AU4" s="2" t="s">
        <v>52</v>
      </c>
      <c r="AV4" s="2" t="s">
        <v>53</v>
      </c>
      <c r="AW4" s="18"/>
      <c r="AX4" s="20"/>
    </row>
    <row r="5" spans="1:50" ht="14.25">
      <c r="A5" s="11"/>
      <c r="B5" s="11"/>
      <c r="C5" s="2">
        <v>3</v>
      </c>
      <c r="D5" s="2">
        <v>4.5</v>
      </c>
      <c r="E5" s="2">
        <v>3</v>
      </c>
      <c r="F5" s="2">
        <v>2</v>
      </c>
      <c r="G5" s="2">
        <v>1</v>
      </c>
      <c r="H5" s="2">
        <v>1</v>
      </c>
      <c r="I5" s="2">
        <v>3</v>
      </c>
      <c r="J5" s="2">
        <v>4</v>
      </c>
      <c r="K5" s="2">
        <v>1</v>
      </c>
      <c r="L5" s="2">
        <v>4.5</v>
      </c>
      <c r="M5" s="2">
        <v>3</v>
      </c>
      <c r="N5" s="2">
        <v>3</v>
      </c>
      <c r="O5" s="2">
        <v>4</v>
      </c>
      <c r="P5" s="2">
        <v>4</v>
      </c>
      <c r="Q5" s="2">
        <v>3</v>
      </c>
      <c r="R5" s="2">
        <v>3.5</v>
      </c>
      <c r="S5" s="2">
        <v>3</v>
      </c>
      <c r="T5" s="2">
        <v>2.5</v>
      </c>
      <c r="U5" s="2">
        <v>4</v>
      </c>
      <c r="V5" s="2">
        <v>4</v>
      </c>
      <c r="W5" s="2">
        <v>2.5</v>
      </c>
      <c r="X5" s="2">
        <v>2.5</v>
      </c>
      <c r="Y5" s="2">
        <v>4</v>
      </c>
      <c r="Z5" s="2">
        <v>2</v>
      </c>
      <c r="AA5" s="2">
        <v>3</v>
      </c>
      <c r="AB5" s="2">
        <v>2</v>
      </c>
      <c r="AC5" s="2">
        <v>1.5</v>
      </c>
      <c r="AD5" s="2">
        <v>6</v>
      </c>
      <c r="AE5" s="2">
        <v>3</v>
      </c>
      <c r="AF5" s="2">
        <v>1.5</v>
      </c>
      <c r="AG5" s="2">
        <v>1.5</v>
      </c>
      <c r="AH5" s="2">
        <v>3</v>
      </c>
      <c r="AI5" s="2">
        <v>1.5</v>
      </c>
      <c r="AJ5" s="2">
        <v>3</v>
      </c>
      <c r="AK5" s="2">
        <v>2</v>
      </c>
      <c r="AL5" s="2">
        <v>1.5</v>
      </c>
      <c r="AM5" s="2">
        <v>1.5</v>
      </c>
      <c r="AN5" s="2">
        <v>3</v>
      </c>
      <c r="AO5" s="2">
        <v>1.5</v>
      </c>
      <c r="AP5" s="2">
        <v>1.5</v>
      </c>
      <c r="AQ5" s="2">
        <v>2</v>
      </c>
      <c r="AR5" s="2">
        <v>2</v>
      </c>
      <c r="AS5" s="2">
        <v>3</v>
      </c>
      <c r="AT5" s="2">
        <v>2</v>
      </c>
      <c r="AU5" s="2">
        <v>2</v>
      </c>
      <c r="AV5" s="2">
        <v>2</v>
      </c>
      <c r="AW5" s="19"/>
      <c r="AX5" s="2">
        <f>SUM(C5:AV5)</f>
        <v>122</v>
      </c>
    </row>
    <row r="6" spans="1:50" ht="14.25">
      <c r="A6" s="3">
        <v>1</v>
      </c>
      <c r="B6" s="3" t="s">
        <v>54</v>
      </c>
      <c r="C6" s="5">
        <v>85</v>
      </c>
      <c r="D6" s="5">
        <v>95</v>
      </c>
      <c r="E6" s="5">
        <v>85</v>
      </c>
      <c r="F6" s="5">
        <v>90</v>
      </c>
      <c r="G6" s="5">
        <v>88</v>
      </c>
      <c r="H6" s="5">
        <v>89</v>
      </c>
      <c r="I6" s="5">
        <v>90</v>
      </c>
      <c r="J6" s="5">
        <v>78</v>
      </c>
      <c r="K6" s="5">
        <v>89</v>
      </c>
      <c r="L6" s="5">
        <v>96</v>
      </c>
      <c r="M6" s="5">
        <v>96</v>
      </c>
      <c r="N6" s="5">
        <v>94</v>
      </c>
      <c r="O6" s="5">
        <v>93</v>
      </c>
      <c r="P6" s="5">
        <v>85</v>
      </c>
      <c r="Q6" s="5">
        <v>97</v>
      </c>
      <c r="R6" s="5">
        <v>96</v>
      </c>
      <c r="S6" s="5">
        <v>86</v>
      </c>
      <c r="T6" s="5">
        <v>89</v>
      </c>
      <c r="U6" s="5">
        <v>90</v>
      </c>
      <c r="V6" s="5">
        <v>92</v>
      </c>
      <c r="W6" s="5">
        <v>88</v>
      </c>
      <c r="X6" s="5">
        <v>98</v>
      </c>
      <c r="Y6" s="5">
        <v>89</v>
      </c>
      <c r="Z6" s="5">
        <v>96</v>
      </c>
      <c r="AA6" s="5">
        <v>99</v>
      </c>
      <c r="AB6" s="5">
        <v>92</v>
      </c>
      <c r="AC6" s="5">
        <v>70</v>
      </c>
      <c r="AD6" s="5">
        <v>88</v>
      </c>
      <c r="AE6" s="5">
        <v>82</v>
      </c>
      <c r="AF6" s="5">
        <v>90</v>
      </c>
      <c r="AG6" s="5">
        <v>90</v>
      </c>
      <c r="AH6" s="5">
        <v>97</v>
      </c>
      <c r="AI6" s="5">
        <v>96</v>
      </c>
      <c r="AJ6" s="5">
        <v>98</v>
      </c>
      <c r="AK6" s="5">
        <v>82</v>
      </c>
      <c r="AL6" s="5">
        <v>86</v>
      </c>
      <c r="AM6" s="5">
        <v>96</v>
      </c>
      <c r="AN6" s="5">
        <v>84</v>
      </c>
      <c r="AO6" s="5">
        <v>90</v>
      </c>
      <c r="AP6" s="5">
        <v>80</v>
      </c>
      <c r="AQ6" s="5">
        <v>94</v>
      </c>
      <c r="AR6" s="5">
        <v>85</v>
      </c>
      <c r="AS6" s="5">
        <v>96</v>
      </c>
      <c r="AT6" s="5">
        <v>75</v>
      </c>
      <c r="AU6" s="5">
        <v>95</v>
      </c>
      <c r="AV6" s="5">
        <v>85</v>
      </c>
      <c r="AW6" s="6">
        <f>SUMPRODUCT(C6:AV6,$C$5:$AV$5)</f>
        <v>10987</v>
      </c>
      <c r="AX6" s="7">
        <f>AW6/$AX$5</f>
        <v>90.05737704918033</v>
      </c>
    </row>
    <row r="7" spans="1:50" ht="14.25">
      <c r="A7" s="3">
        <f>A6+1</f>
        <v>2</v>
      </c>
      <c r="B7" s="3" t="s">
        <v>55</v>
      </c>
      <c r="C7" s="7">
        <v>85</v>
      </c>
      <c r="D7" s="7">
        <v>85</v>
      </c>
      <c r="E7" s="7">
        <v>88</v>
      </c>
      <c r="F7" s="7">
        <v>94</v>
      </c>
      <c r="G7" s="7">
        <v>87</v>
      </c>
      <c r="H7" s="7">
        <v>96</v>
      </c>
      <c r="I7" s="7">
        <v>90</v>
      </c>
      <c r="J7" s="7">
        <v>85</v>
      </c>
      <c r="K7" s="7">
        <v>69</v>
      </c>
      <c r="L7" s="7">
        <v>92</v>
      </c>
      <c r="M7" s="7">
        <v>89</v>
      </c>
      <c r="N7" s="7">
        <v>94</v>
      </c>
      <c r="O7" s="7">
        <v>90</v>
      </c>
      <c r="P7" s="7">
        <v>80</v>
      </c>
      <c r="Q7" s="7">
        <v>94</v>
      </c>
      <c r="R7" s="7">
        <v>86</v>
      </c>
      <c r="S7" s="7">
        <v>96</v>
      </c>
      <c r="T7" s="7">
        <v>90</v>
      </c>
      <c r="U7" s="7">
        <v>89</v>
      </c>
      <c r="V7" s="7">
        <v>90</v>
      </c>
      <c r="W7" s="7">
        <v>90</v>
      </c>
      <c r="X7" s="7">
        <v>88</v>
      </c>
      <c r="Y7" s="7">
        <v>90</v>
      </c>
      <c r="Z7" s="7">
        <v>99</v>
      </c>
      <c r="AA7" s="7">
        <v>93</v>
      </c>
      <c r="AB7" s="7">
        <v>88</v>
      </c>
      <c r="AC7" s="7">
        <v>80</v>
      </c>
      <c r="AD7" s="7">
        <v>93</v>
      </c>
      <c r="AE7" s="7">
        <v>91</v>
      </c>
      <c r="AF7" s="7">
        <v>80</v>
      </c>
      <c r="AG7" s="7">
        <v>90</v>
      </c>
      <c r="AH7" s="7">
        <v>94</v>
      </c>
      <c r="AI7" s="7">
        <v>97</v>
      </c>
      <c r="AJ7" s="7">
        <v>97</v>
      </c>
      <c r="AK7" s="7">
        <v>82</v>
      </c>
      <c r="AL7" s="7">
        <v>93</v>
      </c>
      <c r="AM7" s="7">
        <v>98</v>
      </c>
      <c r="AN7" s="7">
        <v>83</v>
      </c>
      <c r="AO7" s="7">
        <v>90</v>
      </c>
      <c r="AP7" s="7">
        <v>80</v>
      </c>
      <c r="AQ7" s="7">
        <v>93</v>
      </c>
      <c r="AR7" s="7">
        <v>81</v>
      </c>
      <c r="AS7" s="7">
        <v>95</v>
      </c>
      <c r="AT7" s="7">
        <v>90</v>
      </c>
      <c r="AU7" s="7">
        <v>85</v>
      </c>
      <c r="AV7" s="7">
        <v>82</v>
      </c>
      <c r="AW7" s="6">
        <f>SUMPRODUCT(C7:AV7,$C$5:$AV$5)</f>
        <v>10890.5</v>
      </c>
      <c r="AX7" s="7">
        <f>AW7/$AX$5</f>
        <v>89.26639344262296</v>
      </c>
    </row>
    <row r="8" spans="1:50" ht="14.25">
      <c r="A8" s="3">
        <f>A7+1</f>
        <v>3</v>
      </c>
      <c r="B8" s="2" t="s">
        <v>56</v>
      </c>
      <c r="C8" s="1">
        <v>86</v>
      </c>
      <c r="D8" s="1">
        <v>100</v>
      </c>
      <c r="E8" s="1">
        <v>85</v>
      </c>
      <c r="F8" s="7">
        <v>89</v>
      </c>
      <c r="G8" s="7">
        <v>91</v>
      </c>
      <c r="H8" s="7">
        <v>82</v>
      </c>
      <c r="I8" s="7">
        <v>86</v>
      </c>
      <c r="J8" s="7">
        <v>87</v>
      </c>
      <c r="K8" s="7">
        <v>68</v>
      </c>
      <c r="L8" s="7">
        <v>82</v>
      </c>
      <c r="M8" s="7">
        <v>88</v>
      </c>
      <c r="N8" s="7">
        <v>97</v>
      </c>
      <c r="O8" s="7">
        <v>93</v>
      </c>
      <c r="P8" s="7">
        <v>80</v>
      </c>
      <c r="Q8" s="7">
        <v>94</v>
      </c>
      <c r="R8" s="7">
        <v>95</v>
      </c>
      <c r="S8" s="7">
        <v>85</v>
      </c>
      <c r="T8" s="7">
        <v>90</v>
      </c>
      <c r="U8" s="7">
        <v>82</v>
      </c>
      <c r="V8" s="7">
        <v>94</v>
      </c>
      <c r="W8" s="7">
        <v>90</v>
      </c>
      <c r="X8" s="7">
        <v>93</v>
      </c>
      <c r="Y8" s="7">
        <v>83</v>
      </c>
      <c r="Z8" s="7">
        <v>92</v>
      </c>
      <c r="AA8" s="7">
        <v>92</v>
      </c>
      <c r="AB8" s="7">
        <v>90</v>
      </c>
      <c r="AC8" s="7">
        <v>90</v>
      </c>
      <c r="AD8" s="7">
        <v>88</v>
      </c>
      <c r="AE8" s="7">
        <v>90</v>
      </c>
      <c r="AF8" s="7">
        <v>80</v>
      </c>
      <c r="AG8" s="7">
        <v>80</v>
      </c>
      <c r="AH8" s="7">
        <v>95</v>
      </c>
      <c r="AI8" s="7">
        <v>86</v>
      </c>
      <c r="AJ8" s="7">
        <v>91</v>
      </c>
      <c r="AK8" s="7">
        <v>85</v>
      </c>
      <c r="AL8" s="7">
        <v>83</v>
      </c>
      <c r="AM8" s="7">
        <v>93</v>
      </c>
      <c r="AN8" s="7">
        <v>77</v>
      </c>
      <c r="AO8" s="7">
        <v>90</v>
      </c>
      <c r="AP8" s="7">
        <v>90</v>
      </c>
      <c r="AQ8" s="7">
        <v>79</v>
      </c>
      <c r="AR8" s="7">
        <v>81</v>
      </c>
      <c r="AS8" s="7">
        <v>95</v>
      </c>
      <c r="AT8" s="7">
        <v>73</v>
      </c>
      <c r="AU8" s="7">
        <v>84</v>
      </c>
      <c r="AV8" s="7">
        <v>78</v>
      </c>
      <c r="AW8" s="6">
        <f>SUMPRODUCT(C8:AV8,$C$5:$AV$5)</f>
        <v>10702</v>
      </c>
      <c r="AX8" s="7">
        <f>AW8/$AX$5</f>
        <v>87.72131147540983</v>
      </c>
    </row>
    <row r="9" spans="1:50" ht="14.25">
      <c r="A9" s="3">
        <f>A8+1</f>
        <v>4</v>
      </c>
      <c r="B9" s="3" t="s">
        <v>57</v>
      </c>
      <c r="C9" s="7">
        <v>83</v>
      </c>
      <c r="D9" s="7">
        <v>85</v>
      </c>
      <c r="E9" s="7">
        <v>75</v>
      </c>
      <c r="F9" s="7">
        <v>88</v>
      </c>
      <c r="G9" s="7">
        <v>86</v>
      </c>
      <c r="H9" s="7">
        <v>88</v>
      </c>
      <c r="I9" s="7">
        <v>87</v>
      </c>
      <c r="J9" s="7">
        <v>77</v>
      </c>
      <c r="K9" s="7">
        <v>64</v>
      </c>
      <c r="L9" s="7">
        <v>84</v>
      </c>
      <c r="M9" s="7">
        <v>81</v>
      </c>
      <c r="N9" s="7">
        <v>78</v>
      </c>
      <c r="O9" s="7">
        <v>94</v>
      </c>
      <c r="P9" s="7">
        <v>80</v>
      </c>
      <c r="Q9" s="7">
        <v>87</v>
      </c>
      <c r="R9" s="7">
        <v>92</v>
      </c>
      <c r="S9" s="7">
        <v>90</v>
      </c>
      <c r="T9" s="7">
        <v>79</v>
      </c>
      <c r="U9" s="7">
        <v>71</v>
      </c>
      <c r="V9" s="7">
        <v>96</v>
      </c>
      <c r="W9" s="7">
        <v>89</v>
      </c>
      <c r="X9" s="7">
        <v>89</v>
      </c>
      <c r="Y9" s="7">
        <v>83</v>
      </c>
      <c r="Z9" s="7">
        <v>98</v>
      </c>
      <c r="AA9" s="7">
        <v>94</v>
      </c>
      <c r="AB9" s="7">
        <v>95</v>
      </c>
      <c r="AC9" s="7">
        <v>80</v>
      </c>
      <c r="AD9" s="7">
        <v>93</v>
      </c>
      <c r="AE9" s="7">
        <v>84</v>
      </c>
      <c r="AF9" s="7">
        <v>90</v>
      </c>
      <c r="AG9" s="7">
        <v>90</v>
      </c>
      <c r="AH9" s="7">
        <v>91</v>
      </c>
      <c r="AI9" s="7">
        <v>93</v>
      </c>
      <c r="AJ9" s="7">
        <v>92</v>
      </c>
      <c r="AK9" s="7">
        <v>81</v>
      </c>
      <c r="AL9" s="7">
        <v>90</v>
      </c>
      <c r="AM9" s="7">
        <v>95</v>
      </c>
      <c r="AN9" s="7">
        <v>85</v>
      </c>
      <c r="AO9" s="7">
        <v>90</v>
      </c>
      <c r="AP9" s="7">
        <v>90</v>
      </c>
      <c r="AQ9" s="7">
        <v>86</v>
      </c>
      <c r="AR9" s="7">
        <v>78</v>
      </c>
      <c r="AS9" s="7">
        <v>94</v>
      </c>
      <c r="AT9" s="7">
        <v>93</v>
      </c>
      <c r="AU9" s="7">
        <v>89</v>
      </c>
      <c r="AV9" s="7">
        <v>90</v>
      </c>
      <c r="AW9" s="6">
        <f>SUMPRODUCT(C9:AV9,$C$5:$AV$5)</f>
        <v>10561</v>
      </c>
      <c r="AX9" s="7">
        <f>AW9/$AX$5</f>
        <v>86.56557377049181</v>
      </c>
    </row>
    <row r="10" spans="1:50" ht="14.25">
      <c r="A10" s="3">
        <f>A9+1</f>
        <v>5</v>
      </c>
      <c r="B10" s="3" t="s">
        <v>58</v>
      </c>
      <c r="C10" s="7">
        <v>86</v>
      </c>
      <c r="D10" s="7">
        <v>96</v>
      </c>
      <c r="E10" s="7">
        <v>90</v>
      </c>
      <c r="F10" s="7">
        <v>80</v>
      </c>
      <c r="G10" s="7">
        <v>85</v>
      </c>
      <c r="H10" s="7">
        <v>86</v>
      </c>
      <c r="I10" s="7">
        <v>90</v>
      </c>
      <c r="J10" s="7">
        <v>69</v>
      </c>
      <c r="K10" s="7">
        <v>84</v>
      </c>
      <c r="L10" s="7">
        <v>83</v>
      </c>
      <c r="M10" s="7">
        <v>79</v>
      </c>
      <c r="N10" s="7">
        <v>83</v>
      </c>
      <c r="O10" s="7">
        <v>92</v>
      </c>
      <c r="P10" s="7">
        <v>75</v>
      </c>
      <c r="Q10" s="7">
        <v>100</v>
      </c>
      <c r="R10" s="7">
        <v>87</v>
      </c>
      <c r="S10" s="7">
        <v>91</v>
      </c>
      <c r="T10" s="7">
        <v>86</v>
      </c>
      <c r="U10" s="7">
        <v>74</v>
      </c>
      <c r="V10" s="7">
        <v>93</v>
      </c>
      <c r="W10" s="7">
        <v>73</v>
      </c>
      <c r="X10" s="7">
        <v>83</v>
      </c>
      <c r="Y10" s="7">
        <v>80</v>
      </c>
      <c r="Z10" s="7">
        <v>93</v>
      </c>
      <c r="AA10" s="7">
        <v>97</v>
      </c>
      <c r="AB10" s="7">
        <v>91</v>
      </c>
      <c r="AC10" s="7">
        <v>90</v>
      </c>
      <c r="AD10" s="7">
        <v>88</v>
      </c>
      <c r="AE10" s="7">
        <v>93</v>
      </c>
      <c r="AF10" s="7">
        <v>90</v>
      </c>
      <c r="AG10" s="7">
        <v>90</v>
      </c>
      <c r="AH10" s="7">
        <v>89</v>
      </c>
      <c r="AI10" s="7">
        <v>91</v>
      </c>
      <c r="AJ10" s="7">
        <v>88</v>
      </c>
      <c r="AK10" s="7">
        <v>79</v>
      </c>
      <c r="AL10" s="7">
        <v>88</v>
      </c>
      <c r="AM10" s="7">
        <v>85</v>
      </c>
      <c r="AN10" s="7">
        <v>80</v>
      </c>
      <c r="AO10" s="7">
        <v>80</v>
      </c>
      <c r="AP10" s="7">
        <v>80</v>
      </c>
      <c r="AQ10" s="7">
        <v>89</v>
      </c>
      <c r="AR10" s="7">
        <v>89</v>
      </c>
      <c r="AS10" s="7">
        <v>91</v>
      </c>
      <c r="AT10" s="7">
        <v>69</v>
      </c>
      <c r="AU10" s="7">
        <v>79</v>
      </c>
      <c r="AV10" s="7">
        <v>76</v>
      </c>
      <c r="AW10" s="6">
        <f>SUMPRODUCT(C10:AV10,$C$5:$AV$5)</f>
        <v>10432</v>
      </c>
      <c r="AX10" s="7">
        <f>AW10/$AX$5</f>
        <v>85.50819672131148</v>
      </c>
    </row>
    <row r="11" spans="1:50" ht="14.25">
      <c r="A11" s="3">
        <f>A10+1</f>
        <v>6</v>
      </c>
      <c r="B11" s="3" t="s">
        <v>59</v>
      </c>
      <c r="C11" s="7">
        <v>78</v>
      </c>
      <c r="D11" s="7">
        <v>92</v>
      </c>
      <c r="E11" s="7">
        <v>92</v>
      </c>
      <c r="F11" s="7">
        <v>87</v>
      </c>
      <c r="G11" s="7">
        <v>83</v>
      </c>
      <c r="H11" s="7">
        <v>92</v>
      </c>
      <c r="I11" s="7">
        <v>90</v>
      </c>
      <c r="J11" s="7">
        <v>65</v>
      </c>
      <c r="K11" s="7">
        <v>82</v>
      </c>
      <c r="L11" s="7">
        <v>93</v>
      </c>
      <c r="M11" s="7">
        <v>90</v>
      </c>
      <c r="N11" s="7">
        <v>95</v>
      </c>
      <c r="O11" s="7">
        <v>89</v>
      </c>
      <c r="P11" s="7">
        <v>71</v>
      </c>
      <c r="Q11" s="7">
        <v>88</v>
      </c>
      <c r="R11" s="7">
        <v>79</v>
      </c>
      <c r="S11" s="7">
        <v>81</v>
      </c>
      <c r="T11" s="7">
        <v>86</v>
      </c>
      <c r="U11" s="7">
        <v>75</v>
      </c>
      <c r="V11" s="7">
        <v>90</v>
      </c>
      <c r="W11" s="7">
        <v>90</v>
      </c>
      <c r="X11" s="7">
        <v>93</v>
      </c>
      <c r="Y11" s="7">
        <v>65</v>
      </c>
      <c r="Z11" s="7">
        <v>98</v>
      </c>
      <c r="AA11" s="7">
        <v>95</v>
      </c>
      <c r="AB11" s="7">
        <v>91</v>
      </c>
      <c r="AC11" s="7">
        <v>90</v>
      </c>
      <c r="AD11" s="7">
        <v>93</v>
      </c>
      <c r="AE11" s="7">
        <v>82</v>
      </c>
      <c r="AF11" s="7">
        <v>80</v>
      </c>
      <c r="AG11" s="7">
        <v>80</v>
      </c>
      <c r="AH11" s="7">
        <v>94</v>
      </c>
      <c r="AI11" s="7">
        <v>95</v>
      </c>
      <c r="AJ11" s="7">
        <v>90</v>
      </c>
      <c r="AK11" s="7">
        <v>85</v>
      </c>
      <c r="AL11" s="7">
        <v>92</v>
      </c>
      <c r="AM11" s="7">
        <v>93</v>
      </c>
      <c r="AN11" s="7">
        <v>81</v>
      </c>
      <c r="AO11" s="7">
        <v>90</v>
      </c>
      <c r="AP11" s="7">
        <v>80</v>
      </c>
      <c r="AQ11" s="7">
        <v>79</v>
      </c>
      <c r="AR11" s="7">
        <v>91</v>
      </c>
      <c r="AS11" s="7">
        <v>86</v>
      </c>
      <c r="AT11" s="7">
        <v>68</v>
      </c>
      <c r="AU11" s="7">
        <v>75</v>
      </c>
      <c r="AV11" s="7">
        <v>81</v>
      </c>
      <c r="AW11" s="6">
        <f>SUMPRODUCT(C11:AV11,$C$5:$AV$5)</f>
        <v>10402.5</v>
      </c>
      <c r="AX11" s="7">
        <f>AW11/$AX$5</f>
        <v>85.26639344262296</v>
      </c>
    </row>
    <row r="12" spans="1:50" ht="14.25">
      <c r="A12" s="3">
        <f>A11+1</f>
        <v>7</v>
      </c>
      <c r="B12" s="3" t="s">
        <v>60</v>
      </c>
      <c r="C12" s="7">
        <v>84</v>
      </c>
      <c r="D12" s="7">
        <v>75</v>
      </c>
      <c r="E12" s="7">
        <v>67</v>
      </c>
      <c r="F12" s="7">
        <v>88</v>
      </c>
      <c r="G12" s="7">
        <v>88</v>
      </c>
      <c r="H12" s="7">
        <v>97</v>
      </c>
      <c r="I12" s="7">
        <v>85</v>
      </c>
      <c r="J12" s="7">
        <v>73</v>
      </c>
      <c r="K12" s="7">
        <v>84</v>
      </c>
      <c r="L12" s="7">
        <v>94</v>
      </c>
      <c r="M12" s="7">
        <v>88</v>
      </c>
      <c r="N12" s="7">
        <v>89</v>
      </c>
      <c r="O12" s="7">
        <v>89</v>
      </c>
      <c r="P12" s="7">
        <v>73</v>
      </c>
      <c r="Q12" s="7">
        <v>85</v>
      </c>
      <c r="R12" s="7">
        <v>88</v>
      </c>
      <c r="S12" s="7">
        <v>81</v>
      </c>
      <c r="T12" s="7">
        <v>90</v>
      </c>
      <c r="U12" s="7">
        <v>77</v>
      </c>
      <c r="V12" s="7">
        <v>90</v>
      </c>
      <c r="W12" s="7">
        <v>85</v>
      </c>
      <c r="X12" s="7">
        <v>86</v>
      </c>
      <c r="Y12" s="7">
        <v>86</v>
      </c>
      <c r="Z12" s="7">
        <v>97</v>
      </c>
      <c r="AA12" s="7">
        <v>93</v>
      </c>
      <c r="AB12" s="7">
        <v>90</v>
      </c>
      <c r="AC12" s="7">
        <v>80</v>
      </c>
      <c r="AD12" s="7">
        <v>94</v>
      </c>
      <c r="AE12" s="7">
        <v>80</v>
      </c>
      <c r="AF12" s="7">
        <v>90</v>
      </c>
      <c r="AG12" s="7">
        <v>90</v>
      </c>
      <c r="AH12" s="7">
        <v>89</v>
      </c>
      <c r="AI12" s="7">
        <v>98</v>
      </c>
      <c r="AJ12" s="7">
        <v>98</v>
      </c>
      <c r="AK12" s="7">
        <v>79</v>
      </c>
      <c r="AL12" s="7">
        <v>88</v>
      </c>
      <c r="AM12" s="7">
        <v>85</v>
      </c>
      <c r="AN12" s="7">
        <v>91</v>
      </c>
      <c r="AO12" s="7">
        <v>80</v>
      </c>
      <c r="AP12" s="7">
        <v>70</v>
      </c>
      <c r="AQ12" s="7">
        <v>75</v>
      </c>
      <c r="AR12" s="7">
        <v>82</v>
      </c>
      <c r="AS12" s="7">
        <v>90</v>
      </c>
      <c r="AT12" s="7">
        <v>80</v>
      </c>
      <c r="AU12" s="7">
        <v>82</v>
      </c>
      <c r="AV12" s="7">
        <v>77</v>
      </c>
      <c r="AW12" s="6">
        <f>SUMPRODUCT(C12:AV12,$C$5:$AV$5)</f>
        <v>10387.5</v>
      </c>
      <c r="AX12" s="7">
        <f>AW12/$AX$5</f>
        <v>85.14344262295081</v>
      </c>
    </row>
    <row r="13" spans="1:50" ht="14.25">
      <c r="A13" s="3">
        <f>A12+1</f>
        <v>8</v>
      </c>
      <c r="B13" s="3" t="s">
        <v>61</v>
      </c>
      <c r="C13" s="7">
        <v>77</v>
      </c>
      <c r="D13" s="7">
        <v>91</v>
      </c>
      <c r="E13" s="7">
        <v>78</v>
      </c>
      <c r="F13" s="7">
        <v>76</v>
      </c>
      <c r="G13" s="7">
        <v>92</v>
      </c>
      <c r="H13" s="7">
        <v>93</v>
      </c>
      <c r="I13" s="7">
        <v>79</v>
      </c>
      <c r="J13" s="7">
        <v>76</v>
      </c>
      <c r="K13" s="7">
        <v>87</v>
      </c>
      <c r="L13" s="7">
        <v>80</v>
      </c>
      <c r="M13" s="7">
        <v>86</v>
      </c>
      <c r="N13" s="7">
        <v>83</v>
      </c>
      <c r="O13" s="7">
        <v>91</v>
      </c>
      <c r="P13" s="7">
        <v>70</v>
      </c>
      <c r="Q13" s="7">
        <v>99</v>
      </c>
      <c r="R13" s="7">
        <v>92</v>
      </c>
      <c r="S13" s="7">
        <v>96</v>
      </c>
      <c r="T13" s="7">
        <v>80</v>
      </c>
      <c r="U13" s="7">
        <v>80</v>
      </c>
      <c r="V13" s="7">
        <v>73</v>
      </c>
      <c r="W13" s="7">
        <v>90</v>
      </c>
      <c r="X13" s="7">
        <v>91</v>
      </c>
      <c r="Y13" s="7">
        <v>79</v>
      </c>
      <c r="Z13" s="7">
        <v>92</v>
      </c>
      <c r="AA13" s="7">
        <v>98</v>
      </c>
      <c r="AB13" s="7">
        <v>90</v>
      </c>
      <c r="AC13" s="7">
        <v>70</v>
      </c>
      <c r="AD13" s="7">
        <v>93</v>
      </c>
      <c r="AE13" s="7">
        <v>78</v>
      </c>
      <c r="AF13" s="7">
        <v>80</v>
      </c>
      <c r="AG13" s="7">
        <v>90</v>
      </c>
      <c r="AH13" s="7">
        <v>90</v>
      </c>
      <c r="AI13" s="7">
        <v>97</v>
      </c>
      <c r="AJ13" s="7">
        <v>94</v>
      </c>
      <c r="AK13" s="7">
        <v>87</v>
      </c>
      <c r="AL13" s="7">
        <v>84</v>
      </c>
      <c r="AM13" s="7">
        <v>84</v>
      </c>
      <c r="AN13" s="7">
        <v>80</v>
      </c>
      <c r="AO13" s="7">
        <v>90</v>
      </c>
      <c r="AP13" s="7">
        <v>80</v>
      </c>
      <c r="AQ13" s="7">
        <v>75</v>
      </c>
      <c r="AR13" s="7">
        <v>72</v>
      </c>
      <c r="AS13" s="7">
        <v>90</v>
      </c>
      <c r="AT13" s="7">
        <v>72</v>
      </c>
      <c r="AU13" s="7">
        <v>73</v>
      </c>
      <c r="AV13" s="7">
        <v>80</v>
      </c>
      <c r="AW13" s="6">
        <f>SUMPRODUCT(C13:AV13,$C$5:$AV$5)</f>
        <v>10280.5</v>
      </c>
      <c r="AX13" s="7">
        <f>AW13/$AX$5</f>
        <v>84.26639344262296</v>
      </c>
    </row>
    <row r="14" spans="1:50" ht="14.25">
      <c r="A14" s="3">
        <f>A13+1</f>
        <v>9</v>
      </c>
      <c r="B14" s="3" t="s">
        <v>62</v>
      </c>
      <c r="C14" s="7">
        <v>87</v>
      </c>
      <c r="D14" s="7">
        <v>83</v>
      </c>
      <c r="E14" s="7">
        <v>81</v>
      </c>
      <c r="F14" s="7">
        <v>76</v>
      </c>
      <c r="G14" s="7">
        <v>67</v>
      </c>
      <c r="H14" s="7">
        <v>78</v>
      </c>
      <c r="I14" s="7">
        <v>84</v>
      </c>
      <c r="J14" s="7">
        <v>77</v>
      </c>
      <c r="K14" s="7">
        <v>66</v>
      </c>
      <c r="L14" s="7">
        <v>87</v>
      </c>
      <c r="M14" s="7">
        <v>85</v>
      </c>
      <c r="N14" s="7">
        <v>81</v>
      </c>
      <c r="O14" s="7">
        <v>94</v>
      </c>
      <c r="P14" s="7">
        <v>70</v>
      </c>
      <c r="Q14" s="7">
        <v>93</v>
      </c>
      <c r="R14" s="7">
        <v>90</v>
      </c>
      <c r="S14" s="7">
        <v>85</v>
      </c>
      <c r="T14" s="7">
        <v>71</v>
      </c>
      <c r="U14" s="7">
        <v>76</v>
      </c>
      <c r="V14" s="7">
        <v>77</v>
      </c>
      <c r="W14" s="7">
        <v>90</v>
      </c>
      <c r="X14" s="7">
        <v>88</v>
      </c>
      <c r="Y14" s="7">
        <v>77</v>
      </c>
      <c r="Z14" s="7">
        <v>93</v>
      </c>
      <c r="AA14" s="7">
        <v>89</v>
      </c>
      <c r="AB14" s="7">
        <v>91</v>
      </c>
      <c r="AC14" s="7">
        <v>90</v>
      </c>
      <c r="AD14" s="7">
        <v>90</v>
      </c>
      <c r="AE14" s="7">
        <v>85</v>
      </c>
      <c r="AF14" s="7">
        <v>90</v>
      </c>
      <c r="AG14" s="7">
        <v>90</v>
      </c>
      <c r="AH14" s="7">
        <v>97</v>
      </c>
      <c r="AI14" s="7">
        <v>93</v>
      </c>
      <c r="AJ14" s="7">
        <v>94</v>
      </c>
      <c r="AK14" s="7">
        <v>74</v>
      </c>
      <c r="AL14" s="7">
        <v>86</v>
      </c>
      <c r="AM14" s="7">
        <v>88</v>
      </c>
      <c r="AN14" s="7">
        <v>78</v>
      </c>
      <c r="AO14" s="7">
        <v>90</v>
      </c>
      <c r="AP14" s="7">
        <v>90</v>
      </c>
      <c r="AQ14" s="7">
        <v>82</v>
      </c>
      <c r="AR14" s="7">
        <v>85</v>
      </c>
      <c r="AS14" s="7">
        <v>93</v>
      </c>
      <c r="AT14" s="7">
        <v>60</v>
      </c>
      <c r="AU14" s="7">
        <v>92</v>
      </c>
      <c r="AV14" s="7">
        <v>72</v>
      </c>
      <c r="AW14" s="6">
        <f>SUMPRODUCT(C14:AV14,$C$5:$AV$5)</f>
        <v>10259</v>
      </c>
      <c r="AX14" s="7">
        <f>AW14/$AX$5</f>
        <v>84.09016393442623</v>
      </c>
    </row>
    <row r="15" spans="1:50" ht="14.25">
      <c r="A15" s="3">
        <f>A14+1</f>
        <v>10</v>
      </c>
      <c r="B15" s="3" t="s">
        <v>63</v>
      </c>
      <c r="C15" s="7">
        <v>84</v>
      </c>
      <c r="D15" s="7">
        <v>92</v>
      </c>
      <c r="E15" s="7">
        <v>75</v>
      </c>
      <c r="F15" s="7">
        <v>74</v>
      </c>
      <c r="G15" s="7">
        <v>87</v>
      </c>
      <c r="H15" s="7">
        <v>95</v>
      </c>
      <c r="I15" s="7">
        <v>90</v>
      </c>
      <c r="J15" s="7">
        <v>75</v>
      </c>
      <c r="K15" s="7">
        <v>87</v>
      </c>
      <c r="L15" s="7">
        <v>85</v>
      </c>
      <c r="M15" s="7">
        <v>82</v>
      </c>
      <c r="N15" s="7">
        <v>88</v>
      </c>
      <c r="O15" s="7">
        <v>80</v>
      </c>
      <c r="P15" s="7">
        <v>70</v>
      </c>
      <c r="Q15" s="7">
        <v>96</v>
      </c>
      <c r="R15" s="7">
        <v>86</v>
      </c>
      <c r="S15" s="7">
        <v>94</v>
      </c>
      <c r="T15" s="7">
        <v>91</v>
      </c>
      <c r="U15" s="7">
        <v>81</v>
      </c>
      <c r="V15" s="7">
        <v>83</v>
      </c>
      <c r="W15" s="7">
        <v>87</v>
      </c>
      <c r="X15" s="7">
        <v>91</v>
      </c>
      <c r="Y15" s="7">
        <v>81</v>
      </c>
      <c r="Z15" s="7">
        <v>92</v>
      </c>
      <c r="AA15" s="7">
        <v>93</v>
      </c>
      <c r="AB15" s="7">
        <v>93</v>
      </c>
      <c r="AC15" s="7">
        <v>80</v>
      </c>
      <c r="AD15" s="7">
        <v>90</v>
      </c>
      <c r="AE15" s="7">
        <v>75</v>
      </c>
      <c r="AF15" s="7">
        <v>70</v>
      </c>
      <c r="AG15" s="7">
        <v>90</v>
      </c>
      <c r="AH15" s="7">
        <v>97</v>
      </c>
      <c r="AI15" s="7">
        <v>83</v>
      </c>
      <c r="AJ15" s="7">
        <v>91</v>
      </c>
      <c r="AK15" s="7">
        <v>86</v>
      </c>
      <c r="AL15" s="7">
        <v>77</v>
      </c>
      <c r="AM15" s="7">
        <v>85</v>
      </c>
      <c r="AN15" s="7">
        <v>80</v>
      </c>
      <c r="AO15" s="7">
        <v>70</v>
      </c>
      <c r="AP15" s="7">
        <v>70</v>
      </c>
      <c r="AQ15" s="7">
        <v>77</v>
      </c>
      <c r="AR15" s="7">
        <v>83</v>
      </c>
      <c r="AS15" s="7">
        <v>82</v>
      </c>
      <c r="AT15" s="7">
        <v>82</v>
      </c>
      <c r="AU15" s="7">
        <v>70</v>
      </c>
      <c r="AV15" s="7">
        <v>73</v>
      </c>
      <c r="AW15" s="6">
        <f>SUMPRODUCT(C15:AV15,$C$5:$AV$5)</f>
        <v>10237.5</v>
      </c>
      <c r="AX15" s="7">
        <f>AW15/$AX$5</f>
        <v>83.9139344262295</v>
      </c>
    </row>
  </sheetData>
  <mergeCells count="10">
    <mergeCell ref="A1:AX2"/>
    <mergeCell ref="A3:B5"/>
    <mergeCell ref="C3:G3"/>
    <mergeCell ref="H3:Q3"/>
    <mergeCell ref="R3:W3"/>
    <mergeCell ref="X3:AD3"/>
    <mergeCell ref="AE3:AM3"/>
    <mergeCell ref="AN3:AV3"/>
    <mergeCell ref="AW3:AW5"/>
    <mergeCell ref="AX3:AX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28"/>
  <sheetViews>
    <sheetView tabSelected="1" workbookViewId="0" topLeftCell="A1">
      <pane xSplit="2" topLeftCell="C1" activePane="topRight" state="frozen"/>
      <selection pane="topLeft" activeCell="A4" sqref="A4"/>
      <selection pane="topRight" activeCell="BJ4" sqref="BJ4"/>
    </sheetView>
  </sheetViews>
  <sheetFormatPr defaultColWidth="9.00390625" defaultRowHeight="14.25"/>
  <sheetData>
    <row r="1" spans="1:65" ht="14.25" customHeight="1">
      <c r="A1" s="27" t="s">
        <v>64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</row>
    <row r="2" spans="1:65" ht="14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</row>
    <row r="3" spans="1:65" s="22" customFormat="1" ht="42.75">
      <c r="A3" s="24"/>
      <c r="B3" s="24"/>
      <c r="C3" s="23" t="s">
        <v>0</v>
      </c>
      <c r="D3" s="24"/>
      <c r="E3" s="24"/>
      <c r="F3" s="24"/>
      <c r="G3" s="24"/>
      <c r="H3" s="23" t="s">
        <v>1</v>
      </c>
      <c r="I3" s="23"/>
      <c r="J3" s="23"/>
      <c r="K3" s="23"/>
      <c r="L3" s="23"/>
      <c r="M3" s="23"/>
      <c r="N3" s="23"/>
      <c r="O3" s="23"/>
      <c r="P3" s="23"/>
      <c r="Q3" s="23"/>
      <c r="R3" s="23" t="s">
        <v>2</v>
      </c>
      <c r="S3" s="23"/>
      <c r="T3" s="23"/>
      <c r="U3" s="23"/>
      <c r="V3" s="23"/>
      <c r="W3" s="23"/>
      <c r="X3" s="23" t="s">
        <v>3</v>
      </c>
      <c r="Y3" s="23"/>
      <c r="Z3" s="23"/>
      <c r="AA3" s="23"/>
      <c r="AB3" s="23"/>
      <c r="AC3" s="23"/>
      <c r="AD3" s="23"/>
      <c r="AE3" s="23" t="s">
        <v>4</v>
      </c>
      <c r="AF3" s="23"/>
      <c r="AG3" s="23"/>
      <c r="AH3" s="23"/>
      <c r="AI3" s="23"/>
      <c r="AJ3" s="23"/>
      <c r="AK3" s="23"/>
      <c r="AL3" s="23"/>
      <c r="AM3" s="23"/>
      <c r="AN3" s="23" t="s">
        <v>5</v>
      </c>
      <c r="AO3" s="23"/>
      <c r="AP3" s="23"/>
      <c r="AQ3" s="23"/>
      <c r="AR3" s="23"/>
      <c r="AS3" s="23"/>
      <c r="AT3" s="23"/>
      <c r="AU3" s="23"/>
      <c r="AV3" s="23"/>
      <c r="AW3" s="25" t="s">
        <v>6</v>
      </c>
      <c r="AX3" s="24" t="s">
        <v>7</v>
      </c>
      <c r="AY3" s="28" t="s">
        <v>71</v>
      </c>
      <c r="AZ3" s="28"/>
      <c r="BA3" s="28"/>
      <c r="BB3" s="28"/>
      <c r="BC3" s="28"/>
      <c r="BD3" s="28"/>
      <c r="BE3" s="24" t="s">
        <v>72</v>
      </c>
      <c r="BF3" s="28" t="s">
        <v>73</v>
      </c>
      <c r="BG3" s="24" t="s">
        <v>74</v>
      </c>
      <c r="BH3" s="28" t="s">
        <v>81</v>
      </c>
      <c r="BI3" s="28"/>
      <c r="BJ3" s="28"/>
      <c r="BK3" s="28"/>
      <c r="BL3" s="28"/>
      <c r="BM3" s="28"/>
    </row>
    <row r="4" spans="1:65" s="22" customFormat="1" ht="28.5">
      <c r="A4" s="24"/>
      <c r="B4" s="24"/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  <c r="AA4" s="2" t="s">
        <v>32</v>
      </c>
      <c r="AB4" s="2" t="s">
        <v>33</v>
      </c>
      <c r="AC4" s="2" t="s">
        <v>34</v>
      </c>
      <c r="AD4" s="2" t="s">
        <v>35</v>
      </c>
      <c r="AE4" s="2" t="s">
        <v>36</v>
      </c>
      <c r="AF4" s="2" t="s">
        <v>37</v>
      </c>
      <c r="AG4" s="2" t="s">
        <v>38</v>
      </c>
      <c r="AH4" s="2" t="s">
        <v>39</v>
      </c>
      <c r="AI4" s="2" t="s">
        <v>40</v>
      </c>
      <c r="AJ4" s="2" t="s">
        <v>41</v>
      </c>
      <c r="AK4" s="2" t="s">
        <v>42</v>
      </c>
      <c r="AL4" s="2" t="s">
        <v>43</v>
      </c>
      <c r="AM4" s="2" t="s">
        <v>44</v>
      </c>
      <c r="AN4" s="2" t="s">
        <v>45</v>
      </c>
      <c r="AO4" s="2" t="s">
        <v>46</v>
      </c>
      <c r="AP4" s="2" t="s">
        <v>47</v>
      </c>
      <c r="AQ4" s="2" t="s">
        <v>48</v>
      </c>
      <c r="AR4" s="2" t="s">
        <v>49</v>
      </c>
      <c r="AS4" s="2" t="s">
        <v>50</v>
      </c>
      <c r="AT4" s="2" t="s">
        <v>51</v>
      </c>
      <c r="AU4" s="2" t="s">
        <v>52</v>
      </c>
      <c r="AV4" s="2" t="s">
        <v>53</v>
      </c>
      <c r="AW4" s="25"/>
      <c r="AX4" s="24"/>
      <c r="AY4" s="2" t="s">
        <v>65</v>
      </c>
      <c r="AZ4" s="2" t="s">
        <v>66</v>
      </c>
      <c r="BA4" s="2" t="s">
        <v>67</v>
      </c>
      <c r="BB4" s="2" t="s">
        <v>68</v>
      </c>
      <c r="BC4" s="2" t="s">
        <v>69</v>
      </c>
      <c r="BD4" s="2" t="s">
        <v>70</v>
      </c>
      <c r="BE4" s="25"/>
      <c r="BF4" s="28"/>
      <c r="BG4" s="25"/>
      <c r="BH4" s="7" t="s">
        <v>75</v>
      </c>
      <c r="BI4" s="7" t="s">
        <v>76</v>
      </c>
      <c r="BJ4" s="7" t="s">
        <v>77</v>
      </c>
      <c r="BK4" s="7" t="s">
        <v>78</v>
      </c>
      <c r="BL4" s="7" t="s">
        <v>79</v>
      </c>
      <c r="BM4" s="7" t="s">
        <v>80</v>
      </c>
    </row>
    <row r="5" spans="1:65" s="22" customFormat="1" ht="14.25">
      <c r="A5" s="24"/>
      <c r="B5" s="24"/>
      <c r="C5" s="2">
        <v>3</v>
      </c>
      <c r="D5" s="2">
        <v>4.5</v>
      </c>
      <c r="E5" s="2">
        <v>3</v>
      </c>
      <c r="F5" s="2">
        <v>2</v>
      </c>
      <c r="G5" s="2">
        <v>1</v>
      </c>
      <c r="H5" s="2">
        <v>1</v>
      </c>
      <c r="I5" s="2">
        <v>3</v>
      </c>
      <c r="J5" s="2">
        <v>4</v>
      </c>
      <c r="K5" s="2">
        <v>1</v>
      </c>
      <c r="L5" s="2">
        <v>4.5</v>
      </c>
      <c r="M5" s="2">
        <v>3</v>
      </c>
      <c r="N5" s="2">
        <v>3</v>
      </c>
      <c r="O5" s="2">
        <v>4</v>
      </c>
      <c r="P5" s="2">
        <v>4</v>
      </c>
      <c r="Q5" s="2">
        <v>3</v>
      </c>
      <c r="R5" s="2">
        <v>3.5</v>
      </c>
      <c r="S5" s="2">
        <v>3</v>
      </c>
      <c r="T5" s="2">
        <v>2.5</v>
      </c>
      <c r="U5" s="2">
        <v>4</v>
      </c>
      <c r="V5" s="2">
        <v>4</v>
      </c>
      <c r="W5" s="2">
        <v>2.5</v>
      </c>
      <c r="X5" s="2">
        <v>2.5</v>
      </c>
      <c r="Y5" s="2">
        <v>4</v>
      </c>
      <c r="Z5" s="2">
        <v>2</v>
      </c>
      <c r="AA5" s="2">
        <v>3</v>
      </c>
      <c r="AB5" s="2">
        <v>2</v>
      </c>
      <c r="AC5" s="2">
        <v>1.5</v>
      </c>
      <c r="AD5" s="2">
        <v>6</v>
      </c>
      <c r="AE5" s="2">
        <v>3</v>
      </c>
      <c r="AF5" s="2">
        <v>1.5</v>
      </c>
      <c r="AG5" s="2">
        <v>1.5</v>
      </c>
      <c r="AH5" s="2">
        <v>3</v>
      </c>
      <c r="AI5" s="2">
        <v>1.5</v>
      </c>
      <c r="AJ5" s="2">
        <v>3</v>
      </c>
      <c r="AK5" s="2">
        <v>2</v>
      </c>
      <c r="AL5" s="2">
        <v>1.5</v>
      </c>
      <c r="AM5" s="2">
        <v>1.5</v>
      </c>
      <c r="AN5" s="2">
        <v>3</v>
      </c>
      <c r="AO5" s="2">
        <v>1.5</v>
      </c>
      <c r="AP5" s="2">
        <v>1.5</v>
      </c>
      <c r="AQ5" s="2">
        <v>2</v>
      </c>
      <c r="AR5" s="2">
        <v>2</v>
      </c>
      <c r="AS5" s="2">
        <v>3</v>
      </c>
      <c r="AT5" s="2">
        <v>2</v>
      </c>
      <c r="AU5" s="2">
        <v>2</v>
      </c>
      <c r="AV5" s="2">
        <v>2</v>
      </c>
      <c r="AW5" s="25"/>
      <c r="AX5" s="2">
        <f>SUM(C5:AV5)</f>
        <v>122</v>
      </c>
      <c r="AY5" s="4">
        <v>1</v>
      </c>
      <c r="AZ5" s="4">
        <v>0.5</v>
      </c>
      <c r="BA5" s="4">
        <v>1</v>
      </c>
      <c r="BB5" s="4">
        <v>2</v>
      </c>
      <c r="BC5" s="4">
        <v>1</v>
      </c>
      <c r="BD5" s="4">
        <v>6</v>
      </c>
      <c r="BE5" s="25"/>
      <c r="BF5" s="4">
        <f>SUM(AY5:BD5)</f>
        <v>11.5</v>
      </c>
      <c r="BG5" s="25"/>
      <c r="BH5" s="4"/>
      <c r="BI5" s="4"/>
      <c r="BJ5" s="4"/>
      <c r="BK5" s="4"/>
      <c r="BL5" s="4"/>
      <c r="BM5" s="4"/>
    </row>
    <row r="6" spans="1:65" s="22" customFormat="1" ht="14.25">
      <c r="A6" s="3">
        <v>1</v>
      </c>
      <c r="B6" s="3" t="s">
        <v>54</v>
      </c>
      <c r="C6" s="7">
        <v>85</v>
      </c>
      <c r="D6" s="7">
        <v>95</v>
      </c>
      <c r="E6" s="7">
        <v>85</v>
      </c>
      <c r="F6" s="7">
        <v>90</v>
      </c>
      <c r="G6" s="7">
        <v>88</v>
      </c>
      <c r="H6" s="7">
        <v>89</v>
      </c>
      <c r="I6" s="7">
        <v>90</v>
      </c>
      <c r="J6" s="7">
        <v>78</v>
      </c>
      <c r="K6" s="7">
        <v>89</v>
      </c>
      <c r="L6" s="7">
        <v>96</v>
      </c>
      <c r="M6" s="7">
        <v>96</v>
      </c>
      <c r="N6" s="7">
        <v>94</v>
      </c>
      <c r="O6" s="7">
        <v>93</v>
      </c>
      <c r="P6" s="7">
        <v>85</v>
      </c>
      <c r="Q6" s="7">
        <v>97</v>
      </c>
      <c r="R6" s="7">
        <v>96</v>
      </c>
      <c r="S6" s="7">
        <v>86</v>
      </c>
      <c r="T6" s="7">
        <v>89</v>
      </c>
      <c r="U6" s="7">
        <v>90</v>
      </c>
      <c r="V6" s="7">
        <v>92</v>
      </c>
      <c r="W6" s="7">
        <v>88</v>
      </c>
      <c r="X6" s="7">
        <v>98</v>
      </c>
      <c r="Y6" s="7">
        <v>89</v>
      </c>
      <c r="Z6" s="7">
        <v>96</v>
      </c>
      <c r="AA6" s="7">
        <v>99</v>
      </c>
      <c r="AB6" s="7">
        <v>92</v>
      </c>
      <c r="AC6" s="7">
        <v>70</v>
      </c>
      <c r="AD6" s="7">
        <v>88</v>
      </c>
      <c r="AE6" s="7">
        <v>82</v>
      </c>
      <c r="AF6" s="7">
        <v>90</v>
      </c>
      <c r="AG6" s="7">
        <v>90</v>
      </c>
      <c r="AH6" s="7">
        <v>97</v>
      </c>
      <c r="AI6" s="7">
        <v>96</v>
      </c>
      <c r="AJ6" s="7">
        <v>98</v>
      </c>
      <c r="AK6" s="7">
        <v>82</v>
      </c>
      <c r="AL6" s="7">
        <v>86</v>
      </c>
      <c r="AM6" s="7">
        <v>96</v>
      </c>
      <c r="AN6" s="7">
        <v>84</v>
      </c>
      <c r="AO6" s="7">
        <v>90</v>
      </c>
      <c r="AP6" s="7">
        <v>80</v>
      </c>
      <c r="AQ6" s="7">
        <v>94</v>
      </c>
      <c r="AR6" s="7">
        <v>85</v>
      </c>
      <c r="AS6" s="7">
        <v>96</v>
      </c>
      <c r="AT6" s="7">
        <v>75</v>
      </c>
      <c r="AU6" s="7">
        <v>95</v>
      </c>
      <c r="AV6" s="7">
        <v>85</v>
      </c>
      <c r="AW6" s="2">
        <f>SUMPRODUCT(C6:AV6,$C$5:$AV$5)</f>
        <v>10987</v>
      </c>
      <c r="AX6" s="7">
        <f>AW6/$AX$5</f>
        <v>90.05737704918033</v>
      </c>
      <c r="AY6" s="7">
        <v>87</v>
      </c>
      <c r="AZ6" s="7">
        <v>96</v>
      </c>
      <c r="BA6" s="7">
        <v>90</v>
      </c>
      <c r="BB6" s="7">
        <v>90</v>
      </c>
      <c r="BC6" s="7">
        <v>90</v>
      </c>
      <c r="BD6" s="7">
        <v>89.9</v>
      </c>
      <c r="BE6" s="29">
        <f>SUMPRODUCT(AY6:BD6,$AY$5:$BD$5)</f>
        <v>1034.4</v>
      </c>
      <c r="BF6" s="29">
        <f>BE6/$BF$5</f>
        <v>89.94782608695652</v>
      </c>
      <c r="BG6" s="29">
        <f>SUM(BE6,AW6)/SUM($AX$5,$BF$5)</f>
        <v>90.04794007490636</v>
      </c>
      <c r="BH6" s="7">
        <v>91.5</v>
      </c>
      <c r="BI6" s="26">
        <v>597</v>
      </c>
      <c r="BJ6" s="26" t="s">
        <v>83</v>
      </c>
      <c r="BK6" s="26" t="s">
        <v>83</v>
      </c>
      <c r="BL6" s="26" t="s">
        <v>82</v>
      </c>
      <c r="BM6" s="26" t="s">
        <v>82</v>
      </c>
    </row>
    <row r="7" spans="1:65" s="22" customFormat="1" ht="14.25">
      <c r="A7" s="3">
        <f>A6+1</f>
        <v>2</v>
      </c>
      <c r="B7" s="3" t="s">
        <v>55</v>
      </c>
      <c r="C7" s="7">
        <v>85</v>
      </c>
      <c r="D7" s="7">
        <v>85</v>
      </c>
      <c r="E7" s="7">
        <v>88</v>
      </c>
      <c r="F7" s="7">
        <v>94</v>
      </c>
      <c r="G7" s="7">
        <v>87</v>
      </c>
      <c r="H7" s="7">
        <v>96</v>
      </c>
      <c r="I7" s="7">
        <v>90</v>
      </c>
      <c r="J7" s="7">
        <v>85</v>
      </c>
      <c r="K7" s="7">
        <v>69</v>
      </c>
      <c r="L7" s="7">
        <v>92</v>
      </c>
      <c r="M7" s="7">
        <v>89</v>
      </c>
      <c r="N7" s="7">
        <v>94</v>
      </c>
      <c r="O7" s="7">
        <v>90</v>
      </c>
      <c r="P7" s="7">
        <v>80</v>
      </c>
      <c r="Q7" s="7">
        <v>94</v>
      </c>
      <c r="R7" s="7">
        <v>86</v>
      </c>
      <c r="S7" s="7">
        <v>96</v>
      </c>
      <c r="T7" s="7">
        <v>90</v>
      </c>
      <c r="U7" s="7">
        <v>89</v>
      </c>
      <c r="V7" s="7">
        <v>90</v>
      </c>
      <c r="W7" s="7">
        <v>90</v>
      </c>
      <c r="X7" s="7">
        <v>88</v>
      </c>
      <c r="Y7" s="7">
        <v>90</v>
      </c>
      <c r="Z7" s="7">
        <v>99</v>
      </c>
      <c r="AA7" s="7">
        <v>93</v>
      </c>
      <c r="AB7" s="7">
        <v>88</v>
      </c>
      <c r="AC7" s="7">
        <v>80</v>
      </c>
      <c r="AD7" s="7">
        <v>93</v>
      </c>
      <c r="AE7" s="7">
        <v>91</v>
      </c>
      <c r="AF7" s="7">
        <v>80</v>
      </c>
      <c r="AG7" s="7">
        <v>90</v>
      </c>
      <c r="AH7" s="7">
        <v>94</v>
      </c>
      <c r="AI7" s="7">
        <v>97</v>
      </c>
      <c r="AJ7" s="7">
        <v>97</v>
      </c>
      <c r="AK7" s="7">
        <v>82</v>
      </c>
      <c r="AL7" s="7">
        <v>93</v>
      </c>
      <c r="AM7" s="7">
        <v>98</v>
      </c>
      <c r="AN7" s="7">
        <v>83</v>
      </c>
      <c r="AO7" s="7">
        <v>90</v>
      </c>
      <c r="AP7" s="7">
        <v>80</v>
      </c>
      <c r="AQ7" s="7">
        <v>93</v>
      </c>
      <c r="AR7" s="7">
        <v>81</v>
      </c>
      <c r="AS7" s="7">
        <v>95</v>
      </c>
      <c r="AT7" s="7">
        <v>90</v>
      </c>
      <c r="AU7" s="7">
        <v>85</v>
      </c>
      <c r="AV7" s="7">
        <v>82</v>
      </c>
      <c r="AW7" s="2">
        <f>SUMPRODUCT(C7:AV7,$C$5:$AV$5)</f>
        <v>10890.5</v>
      </c>
      <c r="AX7" s="7">
        <f>AW7/$AX$5</f>
        <v>89.26639344262296</v>
      </c>
      <c r="AY7" s="7">
        <v>90</v>
      </c>
      <c r="AZ7" s="7">
        <v>90</v>
      </c>
      <c r="BA7" s="7">
        <v>90</v>
      </c>
      <c r="BB7" s="7">
        <v>90</v>
      </c>
      <c r="BC7" s="7">
        <v>90</v>
      </c>
      <c r="BD7" s="7">
        <v>87.4</v>
      </c>
      <c r="BE7" s="29">
        <f>SUMPRODUCT(AY7:BD7,$AY$5:$BD$5)</f>
        <v>1019.4000000000001</v>
      </c>
      <c r="BF7" s="29">
        <f aca="true" t="shared" si="0" ref="BF7:BF15">BE7/$BF$5</f>
        <v>88.64347826086957</v>
      </c>
      <c r="BG7" s="29">
        <f>SUM(BE7,AW7)/SUM($AX$5,$BF$5)</f>
        <v>89.212734082397</v>
      </c>
      <c r="BH7" s="7">
        <v>82</v>
      </c>
      <c r="BI7" s="26">
        <v>524</v>
      </c>
      <c r="BJ7" s="26" t="s">
        <v>83</v>
      </c>
      <c r="BK7" s="26" t="s">
        <v>84</v>
      </c>
      <c r="BL7" s="26" t="s">
        <v>83</v>
      </c>
      <c r="BM7" s="26" t="s">
        <v>83</v>
      </c>
    </row>
    <row r="8" spans="1:65" s="22" customFormat="1" ht="14.25">
      <c r="A8" s="3">
        <f>A7+1</f>
        <v>3</v>
      </c>
      <c r="B8" s="2" t="s">
        <v>56</v>
      </c>
      <c r="C8" s="2">
        <v>86</v>
      </c>
      <c r="D8" s="2">
        <v>100</v>
      </c>
      <c r="E8" s="2">
        <v>85</v>
      </c>
      <c r="F8" s="7">
        <v>89</v>
      </c>
      <c r="G8" s="7">
        <v>91</v>
      </c>
      <c r="H8" s="7">
        <v>82</v>
      </c>
      <c r="I8" s="7">
        <v>86</v>
      </c>
      <c r="J8" s="7">
        <v>87</v>
      </c>
      <c r="K8" s="7">
        <v>68</v>
      </c>
      <c r="L8" s="7">
        <v>82</v>
      </c>
      <c r="M8" s="7">
        <v>88</v>
      </c>
      <c r="N8" s="7">
        <v>97</v>
      </c>
      <c r="O8" s="7">
        <v>93</v>
      </c>
      <c r="P8" s="7">
        <v>80</v>
      </c>
      <c r="Q8" s="7">
        <v>94</v>
      </c>
      <c r="R8" s="7">
        <v>95</v>
      </c>
      <c r="S8" s="7">
        <v>85</v>
      </c>
      <c r="T8" s="7">
        <v>90</v>
      </c>
      <c r="U8" s="7">
        <v>82</v>
      </c>
      <c r="V8" s="7">
        <v>94</v>
      </c>
      <c r="W8" s="7">
        <v>90</v>
      </c>
      <c r="X8" s="7">
        <v>93</v>
      </c>
      <c r="Y8" s="7">
        <v>83</v>
      </c>
      <c r="Z8" s="7">
        <v>92</v>
      </c>
      <c r="AA8" s="7">
        <v>92</v>
      </c>
      <c r="AB8" s="7">
        <v>90</v>
      </c>
      <c r="AC8" s="7">
        <v>90</v>
      </c>
      <c r="AD8" s="7">
        <v>88</v>
      </c>
      <c r="AE8" s="7">
        <v>90</v>
      </c>
      <c r="AF8" s="7">
        <v>80</v>
      </c>
      <c r="AG8" s="7">
        <v>80</v>
      </c>
      <c r="AH8" s="7">
        <v>95</v>
      </c>
      <c r="AI8" s="7">
        <v>86</v>
      </c>
      <c r="AJ8" s="7">
        <v>91</v>
      </c>
      <c r="AK8" s="7">
        <v>85</v>
      </c>
      <c r="AL8" s="7">
        <v>83</v>
      </c>
      <c r="AM8" s="7">
        <v>93</v>
      </c>
      <c r="AN8" s="7">
        <v>77</v>
      </c>
      <c r="AO8" s="7">
        <v>90</v>
      </c>
      <c r="AP8" s="7">
        <v>90</v>
      </c>
      <c r="AQ8" s="7">
        <v>79</v>
      </c>
      <c r="AR8" s="7">
        <v>81</v>
      </c>
      <c r="AS8" s="7">
        <v>95</v>
      </c>
      <c r="AT8" s="7">
        <v>73</v>
      </c>
      <c r="AU8" s="7">
        <v>84</v>
      </c>
      <c r="AV8" s="7">
        <v>78</v>
      </c>
      <c r="AW8" s="2">
        <f>SUMPRODUCT(C8:AV8,$C$5:$AV$5)</f>
        <v>10702</v>
      </c>
      <c r="AX8" s="7">
        <f>AW8/$AX$5</f>
        <v>87.72131147540983</v>
      </c>
      <c r="AY8" s="7">
        <v>83</v>
      </c>
      <c r="AZ8" s="7">
        <v>84</v>
      </c>
      <c r="BA8" s="7">
        <v>90</v>
      </c>
      <c r="BB8" s="7">
        <v>90</v>
      </c>
      <c r="BC8" s="7">
        <v>80</v>
      </c>
      <c r="BD8" s="7">
        <v>87.1</v>
      </c>
      <c r="BE8" s="29">
        <f aca="true" t="shared" si="1" ref="BE7:BE15">SUMPRODUCT(AY8:BD8,$AY$5:$BD$5)</f>
        <v>997.5999999999999</v>
      </c>
      <c r="BF8" s="29">
        <f t="shared" si="0"/>
        <v>86.74782608695651</v>
      </c>
      <c r="BG8" s="29">
        <f>SUM(BE8,AW8)/SUM($AX$5,$BF$5)</f>
        <v>87.6374531835206</v>
      </c>
      <c r="BH8" s="7">
        <v>67</v>
      </c>
      <c r="BI8" s="26">
        <v>444</v>
      </c>
      <c r="BJ8" s="26" t="s">
        <v>82</v>
      </c>
      <c r="BK8" s="26" t="s">
        <v>83</v>
      </c>
      <c r="BL8" s="26" t="s">
        <v>83</v>
      </c>
      <c r="BM8" s="26" t="s">
        <v>82</v>
      </c>
    </row>
    <row r="9" spans="1:65" s="22" customFormat="1" ht="14.25">
      <c r="A9" s="3">
        <f>A8+1</f>
        <v>4</v>
      </c>
      <c r="B9" s="3" t="s">
        <v>57</v>
      </c>
      <c r="C9" s="7">
        <v>83</v>
      </c>
      <c r="D9" s="7">
        <v>85</v>
      </c>
      <c r="E9" s="7">
        <v>75</v>
      </c>
      <c r="F9" s="7">
        <v>88</v>
      </c>
      <c r="G9" s="7">
        <v>86</v>
      </c>
      <c r="H9" s="7">
        <v>88</v>
      </c>
      <c r="I9" s="7">
        <v>87</v>
      </c>
      <c r="J9" s="7">
        <v>77</v>
      </c>
      <c r="K9" s="7">
        <v>64</v>
      </c>
      <c r="L9" s="7">
        <v>84</v>
      </c>
      <c r="M9" s="7">
        <v>81</v>
      </c>
      <c r="N9" s="7">
        <v>78</v>
      </c>
      <c r="O9" s="7">
        <v>94</v>
      </c>
      <c r="P9" s="7">
        <v>80</v>
      </c>
      <c r="Q9" s="7">
        <v>87</v>
      </c>
      <c r="R9" s="7">
        <v>92</v>
      </c>
      <c r="S9" s="7">
        <v>90</v>
      </c>
      <c r="T9" s="7">
        <v>79</v>
      </c>
      <c r="U9" s="7">
        <v>71</v>
      </c>
      <c r="V9" s="7">
        <v>96</v>
      </c>
      <c r="W9" s="7">
        <v>89</v>
      </c>
      <c r="X9" s="7">
        <v>89</v>
      </c>
      <c r="Y9" s="7">
        <v>83</v>
      </c>
      <c r="Z9" s="7">
        <v>98</v>
      </c>
      <c r="AA9" s="7">
        <v>94</v>
      </c>
      <c r="AB9" s="7">
        <v>95</v>
      </c>
      <c r="AC9" s="7">
        <v>80</v>
      </c>
      <c r="AD9" s="7">
        <v>93</v>
      </c>
      <c r="AE9" s="7">
        <v>84</v>
      </c>
      <c r="AF9" s="7">
        <v>90</v>
      </c>
      <c r="AG9" s="7">
        <v>90</v>
      </c>
      <c r="AH9" s="7">
        <v>91</v>
      </c>
      <c r="AI9" s="7">
        <v>93</v>
      </c>
      <c r="AJ9" s="7">
        <v>92</v>
      </c>
      <c r="AK9" s="7">
        <v>81</v>
      </c>
      <c r="AL9" s="7">
        <v>90</v>
      </c>
      <c r="AM9" s="7">
        <v>95</v>
      </c>
      <c r="AN9" s="7">
        <v>85</v>
      </c>
      <c r="AO9" s="7">
        <v>90</v>
      </c>
      <c r="AP9" s="7">
        <v>90</v>
      </c>
      <c r="AQ9" s="7">
        <v>86</v>
      </c>
      <c r="AR9" s="7">
        <v>78</v>
      </c>
      <c r="AS9" s="7">
        <v>94</v>
      </c>
      <c r="AT9" s="7">
        <v>93</v>
      </c>
      <c r="AU9" s="7">
        <v>89</v>
      </c>
      <c r="AV9" s="7">
        <v>90</v>
      </c>
      <c r="AW9" s="2">
        <f>SUMPRODUCT(C9:AV9,$C$5:$AV$5)</f>
        <v>10561</v>
      </c>
      <c r="AX9" s="7">
        <f>AW9/$AX$5</f>
        <v>86.56557377049181</v>
      </c>
      <c r="AY9" s="7">
        <v>84</v>
      </c>
      <c r="AZ9" s="7">
        <v>91</v>
      </c>
      <c r="BA9" s="7">
        <v>90</v>
      </c>
      <c r="BB9" s="7">
        <v>90</v>
      </c>
      <c r="BC9" s="7">
        <v>80</v>
      </c>
      <c r="BD9" s="7">
        <v>85</v>
      </c>
      <c r="BE9" s="29">
        <f>SUMPRODUCT(AY9:BD9,$AY$5:$BD$5)</f>
        <v>989.5</v>
      </c>
      <c r="BF9" s="29">
        <f t="shared" si="0"/>
        <v>86.04347826086956</v>
      </c>
      <c r="BG9" s="29">
        <f aca="true" t="shared" si="2" ref="BG7:BG15">SUM(BE9,AW9)/SUM($AX$5,$BF$5)</f>
        <v>86.52059925093633</v>
      </c>
      <c r="BH9" s="7">
        <v>78</v>
      </c>
      <c r="BI9" s="26">
        <v>521</v>
      </c>
      <c r="BJ9" s="26" t="s">
        <v>82</v>
      </c>
      <c r="BK9" s="26" t="s">
        <v>84</v>
      </c>
      <c r="BL9" s="26" t="s">
        <v>83</v>
      </c>
      <c r="BM9" s="26" t="s">
        <v>82</v>
      </c>
    </row>
    <row r="10" spans="1:65" s="22" customFormat="1" ht="14.25">
      <c r="A10" s="3">
        <f>A9+1</f>
        <v>5</v>
      </c>
      <c r="B10" s="3" t="s">
        <v>58</v>
      </c>
      <c r="C10" s="7">
        <v>86</v>
      </c>
      <c r="D10" s="7">
        <v>96</v>
      </c>
      <c r="E10" s="7">
        <v>90</v>
      </c>
      <c r="F10" s="7">
        <v>80</v>
      </c>
      <c r="G10" s="7">
        <v>85</v>
      </c>
      <c r="H10" s="7">
        <v>86</v>
      </c>
      <c r="I10" s="7">
        <v>90</v>
      </c>
      <c r="J10" s="7">
        <v>69</v>
      </c>
      <c r="K10" s="7">
        <v>84</v>
      </c>
      <c r="L10" s="7">
        <v>83</v>
      </c>
      <c r="M10" s="7">
        <v>79</v>
      </c>
      <c r="N10" s="7">
        <v>83</v>
      </c>
      <c r="O10" s="7">
        <v>92</v>
      </c>
      <c r="P10" s="7">
        <v>75</v>
      </c>
      <c r="Q10" s="7">
        <v>100</v>
      </c>
      <c r="R10" s="7">
        <v>87</v>
      </c>
      <c r="S10" s="7">
        <v>91</v>
      </c>
      <c r="T10" s="7">
        <v>86</v>
      </c>
      <c r="U10" s="7">
        <v>74</v>
      </c>
      <c r="V10" s="7">
        <v>93</v>
      </c>
      <c r="W10" s="7">
        <v>73</v>
      </c>
      <c r="X10" s="7">
        <v>83</v>
      </c>
      <c r="Y10" s="7">
        <v>80</v>
      </c>
      <c r="Z10" s="7">
        <v>93</v>
      </c>
      <c r="AA10" s="7">
        <v>97</v>
      </c>
      <c r="AB10" s="7">
        <v>91</v>
      </c>
      <c r="AC10" s="7">
        <v>90</v>
      </c>
      <c r="AD10" s="7">
        <v>88</v>
      </c>
      <c r="AE10" s="7">
        <v>93</v>
      </c>
      <c r="AF10" s="7">
        <v>90</v>
      </c>
      <c r="AG10" s="7">
        <v>90</v>
      </c>
      <c r="AH10" s="7">
        <v>89</v>
      </c>
      <c r="AI10" s="7">
        <v>91</v>
      </c>
      <c r="AJ10" s="7">
        <v>88</v>
      </c>
      <c r="AK10" s="7">
        <v>79</v>
      </c>
      <c r="AL10" s="7">
        <v>88</v>
      </c>
      <c r="AM10" s="7">
        <v>85</v>
      </c>
      <c r="AN10" s="7">
        <v>80</v>
      </c>
      <c r="AO10" s="7">
        <v>80</v>
      </c>
      <c r="AP10" s="7">
        <v>80</v>
      </c>
      <c r="AQ10" s="7">
        <v>89</v>
      </c>
      <c r="AR10" s="7">
        <v>89</v>
      </c>
      <c r="AS10" s="7">
        <v>91</v>
      </c>
      <c r="AT10" s="7">
        <v>69</v>
      </c>
      <c r="AU10" s="7">
        <v>79</v>
      </c>
      <c r="AV10" s="7">
        <v>76</v>
      </c>
      <c r="AW10" s="2">
        <f>SUMPRODUCT(C10:AV10,$C$5:$AV$5)</f>
        <v>10432</v>
      </c>
      <c r="AX10" s="7">
        <f>AW10/$AX$5</f>
        <v>85.50819672131148</v>
      </c>
      <c r="AY10" s="7">
        <v>88</v>
      </c>
      <c r="AZ10" s="7">
        <v>89</v>
      </c>
      <c r="BA10" s="7">
        <v>90</v>
      </c>
      <c r="BB10" s="7">
        <v>90</v>
      </c>
      <c r="BC10" s="7">
        <v>90</v>
      </c>
      <c r="BD10" s="7">
        <v>90.4</v>
      </c>
      <c r="BE10" s="29">
        <f t="shared" si="1"/>
        <v>1034.9</v>
      </c>
      <c r="BF10" s="29">
        <f t="shared" si="0"/>
        <v>89.9913043478261</v>
      </c>
      <c r="BG10" s="29">
        <f t="shared" si="2"/>
        <v>85.8943820224719</v>
      </c>
      <c r="BH10" s="7">
        <v>78.5</v>
      </c>
      <c r="BI10" s="26">
        <v>415</v>
      </c>
      <c r="BJ10" s="26" t="s">
        <v>83</v>
      </c>
      <c r="BK10" s="26" t="s">
        <v>83</v>
      </c>
      <c r="BL10" s="26" t="s">
        <v>83</v>
      </c>
      <c r="BM10" s="26" t="s">
        <v>82</v>
      </c>
    </row>
    <row r="11" spans="1:65" s="22" customFormat="1" ht="14.25">
      <c r="A11" s="3">
        <f>A10+1</f>
        <v>6</v>
      </c>
      <c r="B11" s="3" t="s">
        <v>59</v>
      </c>
      <c r="C11" s="7">
        <v>78</v>
      </c>
      <c r="D11" s="7">
        <v>92</v>
      </c>
      <c r="E11" s="7">
        <v>92</v>
      </c>
      <c r="F11" s="7">
        <v>87</v>
      </c>
      <c r="G11" s="7">
        <v>83</v>
      </c>
      <c r="H11" s="7">
        <v>92</v>
      </c>
      <c r="I11" s="7">
        <v>90</v>
      </c>
      <c r="J11" s="7">
        <v>65</v>
      </c>
      <c r="K11" s="7">
        <v>82</v>
      </c>
      <c r="L11" s="7">
        <v>93</v>
      </c>
      <c r="M11" s="7">
        <v>90</v>
      </c>
      <c r="N11" s="7">
        <v>95</v>
      </c>
      <c r="O11" s="7">
        <v>89</v>
      </c>
      <c r="P11" s="7">
        <v>71</v>
      </c>
      <c r="Q11" s="7">
        <v>88</v>
      </c>
      <c r="R11" s="7">
        <v>79</v>
      </c>
      <c r="S11" s="7">
        <v>81</v>
      </c>
      <c r="T11" s="7">
        <v>86</v>
      </c>
      <c r="U11" s="7">
        <v>75</v>
      </c>
      <c r="V11" s="7">
        <v>90</v>
      </c>
      <c r="W11" s="7">
        <v>90</v>
      </c>
      <c r="X11" s="7">
        <v>93</v>
      </c>
      <c r="Y11" s="7">
        <v>65</v>
      </c>
      <c r="Z11" s="7">
        <v>98</v>
      </c>
      <c r="AA11" s="7">
        <v>95</v>
      </c>
      <c r="AB11" s="7">
        <v>91</v>
      </c>
      <c r="AC11" s="7">
        <v>90</v>
      </c>
      <c r="AD11" s="7">
        <v>93</v>
      </c>
      <c r="AE11" s="7">
        <v>82</v>
      </c>
      <c r="AF11" s="7">
        <v>80</v>
      </c>
      <c r="AG11" s="7">
        <v>80</v>
      </c>
      <c r="AH11" s="7">
        <v>94</v>
      </c>
      <c r="AI11" s="7">
        <v>95</v>
      </c>
      <c r="AJ11" s="7">
        <v>90</v>
      </c>
      <c r="AK11" s="7">
        <v>85</v>
      </c>
      <c r="AL11" s="7">
        <v>92</v>
      </c>
      <c r="AM11" s="7">
        <v>93</v>
      </c>
      <c r="AN11" s="7">
        <v>81</v>
      </c>
      <c r="AO11" s="7">
        <v>90</v>
      </c>
      <c r="AP11" s="7">
        <v>80</v>
      </c>
      <c r="AQ11" s="7">
        <v>79</v>
      </c>
      <c r="AR11" s="7">
        <v>91</v>
      </c>
      <c r="AS11" s="7">
        <v>86</v>
      </c>
      <c r="AT11" s="7">
        <v>68</v>
      </c>
      <c r="AU11" s="7">
        <v>75</v>
      </c>
      <c r="AV11" s="7">
        <v>81</v>
      </c>
      <c r="AW11" s="2">
        <f>SUMPRODUCT(C11:AV11,$C$5:$AV$5)</f>
        <v>10402.5</v>
      </c>
      <c r="AX11" s="7">
        <f>AW11/$AX$5</f>
        <v>85.26639344262296</v>
      </c>
      <c r="AY11" s="7">
        <v>85</v>
      </c>
      <c r="AZ11" s="7">
        <v>86</v>
      </c>
      <c r="BA11" s="7">
        <v>90</v>
      </c>
      <c r="BB11" s="7">
        <v>90</v>
      </c>
      <c r="BC11" s="7">
        <v>80</v>
      </c>
      <c r="BD11" s="7">
        <v>87.6</v>
      </c>
      <c r="BE11" s="29">
        <f>SUMPRODUCT(AY11:BD11,$AY$5:$BD$5)</f>
        <v>1003.5999999999999</v>
      </c>
      <c r="BF11" s="29">
        <f t="shared" si="0"/>
        <v>87.2695652173913</v>
      </c>
      <c r="BG11" s="29">
        <f>SUM(BE11,AW11)/SUM($AX$5,$BF$5)</f>
        <v>85.43895131086143</v>
      </c>
      <c r="BH11" s="31">
        <v>405</v>
      </c>
      <c r="BI11" s="30"/>
      <c r="BJ11" s="26" t="s">
        <v>83</v>
      </c>
      <c r="BK11" s="26" t="s">
        <v>83</v>
      </c>
      <c r="BL11" s="26" t="s">
        <v>83</v>
      </c>
      <c r="BM11" s="26" t="s">
        <v>83</v>
      </c>
    </row>
    <row r="12" spans="1:65" s="22" customFormat="1" ht="14.25">
      <c r="A12" s="3">
        <f>A11+1</f>
        <v>7</v>
      </c>
      <c r="B12" s="3" t="s">
        <v>60</v>
      </c>
      <c r="C12" s="7">
        <v>84</v>
      </c>
      <c r="D12" s="7">
        <v>75</v>
      </c>
      <c r="E12" s="7">
        <v>67</v>
      </c>
      <c r="F12" s="7">
        <v>88</v>
      </c>
      <c r="G12" s="7">
        <v>88</v>
      </c>
      <c r="H12" s="7">
        <v>97</v>
      </c>
      <c r="I12" s="7">
        <v>85</v>
      </c>
      <c r="J12" s="7">
        <v>73</v>
      </c>
      <c r="K12" s="7">
        <v>84</v>
      </c>
      <c r="L12" s="7">
        <v>94</v>
      </c>
      <c r="M12" s="7">
        <v>88</v>
      </c>
      <c r="N12" s="7">
        <v>89</v>
      </c>
      <c r="O12" s="7">
        <v>89</v>
      </c>
      <c r="P12" s="7">
        <v>73</v>
      </c>
      <c r="Q12" s="7">
        <v>85</v>
      </c>
      <c r="R12" s="7">
        <v>88</v>
      </c>
      <c r="S12" s="7">
        <v>81</v>
      </c>
      <c r="T12" s="7">
        <v>90</v>
      </c>
      <c r="U12" s="7">
        <v>77</v>
      </c>
      <c r="V12" s="7">
        <v>90</v>
      </c>
      <c r="W12" s="7">
        <v>85</v>
      </c>
      <c r="X12" s="7">
        <v>86</v>
      </c>
      <c r="Y12" s="7">
        <v>86</v>
      </c>
      <c r="Z12" s="7">
        <v>97</v>
      </c>
      <c r="AA12" s="7">
        <v>93</v>
      </c>
      <c r="AB12" s="7">
        <v>90</v>
      </c>
      <c r="AC12" s="7">
        <v>80</v>
      </c>
      <c r="AD12" s="7">
        <v>94</v>
      </c>
      <c r="AE12" s="7">
        <v>80</v>
      </c>
      <c r="AF12" s="7">
        <v>90</v>
      </c>
      <c r="AG12" s="7">
        <v>90</v>
      </c>
      <c r="AH12" s="7">
        <v>89</v>
      </c>
      <c r="AI12" s="7">
        <v>98</v>
      </c>
      <c r="AJ12" s="7">
        <v>98</v>
      </c>
      <c r="AK12" s="7">
        <v>79</v>
      </c>
      <c r="AL12" s="7">
        <v>88</v>
      </c>
      <c r="AM12" s="7">
        <v>85</v>
      </c>
      <c r="AN12" s="7">
        <v>91</v>
      </c>
      <c r="AO12" s="7">
        <v>80</v>
      </c>
      <c r="AP12" s="7">
        <v>70</v>
      </c>
      <c r="AQ12" s="7">
        <v>75</v>
      </c>
      <c r="AR12" s="7">
        <v>82</v>
      </c>
      <c r="AS12" s="7">
        <v>90</v>
      </c>
      <c r="AT12" s="7">
        <v>80</v>
      </c>
      <c r="AU12" s="7">
        <v>82</v>
      </c>
      <c r="AV12" s="7">
        <v>77</v>
      </c>
      <c r="AW12" s="2">
        <f>SUMPRODUCT(C12:AV12,$C$5:$AV$5)</f>
        <v>10387.5</v>
      </c>
      <c r="AX12" s="7">
        <f>AW12/$AX$5</f>
        <v>85.14344262295081</v>
      </c>
      <c r="AY12" s="7">
        <v>87</v>
      </c>
      <c r="AZ12" s="7">
        <v>90</v>
      </c>
      <c r="BA12" s="7">
        <v>90</v>
      </c>
      <c r="BB12" s="7">
        <v>80</v>
      </c>
      <c r="BC12" s="7">
        <v>90</v>
      </c>
      <c r="BD12" s="7">
        <v>89.3</v>
      </c>
      <c r="BE12" s="29">
        <f t="shared" si="1"/>
        <v>1007.8</v>
      </c>
      <c r="BF12" s="29">
        <f t="shared" si="0"/>
        <v>87.63478260869564</v>
      </c>
      <c r="BG12" s="29">
        <f>SUM(BE12,AW12)/SUM($AX$5,$BF$5)</f>
        <v>85.35805243445692</v>
      </c>
      <c r="BH12" s="7">
        <v>70</v>
      </c>
      <c r="BI12" s="26">
        <v>477</v>
      </c>
      <c r="BJ12" s="26" t="s">
        <v>83</v>
      </c>
      <c r="BK12" s="26" t="s">
        <v>83</v>
      </c>
      <c r="BL12" s="26" t="s">
        <v>84</v>
      </c>
      <c r="BM12" s="26" t="s">
        <v>83</v>
      </c>
    </row>
    <row r="13" spans="1:65" s="22" customFormat="1" ht="14.25">
      <c r="A13" s="3">
        <f>A12+1</f>
        <v>8</v>
      </c>
      <c r="B13" s="3" t="s">
        <v>61</v>
      </c>
      <c r="C13" s="7">
        <v>77</v>
      </c>
      <c r="D13" s="7">
        <v>91</v>
      </c>
      <c r="E13" s="7">
        <v>78</v>
      </c>
      <c r="F13" s="7">
        <v>76</v>
      </c>
      <c r="G13" s="7">
        <v>92</v>
      </c>
      <c r="H13" s="7">
        <v>93</v>
      </c>
      <c r="I13" s="7">
        <v>79</v>
      </c>
      <c r="J13" s="7">
        <v>76</v>
      </c>
      <c r="K13" s="7">
        <v>87</v>
      </c>
      <c r="L13" s="7">
        <v>80</v>
      </c>
      <c r="M13" s="7">
        <v>86</v>
      </c>
      <c r="N13" s="7">
        <v>83</v>
      </c>
      <c r="O13" s="7">
        <v>91</v>
      </c>
      <c r="P13" s="7">
        <v>70</v>
      </c>
      <c r="Q13" s="7">
        <v>99</v>
      </c>
      <c r="R13" s="7">
        <v>92</v>
      </c>
      <c r="S13" s="7">
        <v>96</v>
      </c>
      <c r="T13" s="7">
        <v>80</v>
      </c>
      <c r="U13" s="7">
        <v>80</v>
      </c>
      <c r="V13" s="7">
        <v>73</v>
      </c>
      <c r="W13" s="7">
        <v>90</v>
      </c>
      <c r="X13" s="7">
        <v>91</v>
      </c>
      <c r="Y13" s="7">
        <v>79</v>
      </c>
      <c r="Z13" s="7">
        <v>92</v>
      </c>
      <c r="AA13" s="7">
        <v>98</v>
      </c>
      <c r="AB13" s="7">
        <v>90</v>
      </c>
      <c r="AC13" s="7">
        <v>70</v>
      </c>
      <c r="AD13" s="7">
        <v>93</v>
      </c>
      <c r="AE13" s="7">
        <v>78</v>
      </c>
      <c r="AF13" s="7">
        <v>80</v>
      </c>
      <c r="AG13" s="7">
        <v>90</v>
      </c>
      <c r="AH13" s="7">
        <v>90</v>
      </c>
      <c r="AI13" s="7">
        <v>97</v>
      </c>
      <c r="AJ13" s="7">
        <v>94</v>
      </c>
      <c r="AK13" s="7">
        <v>87</v>
      </c>
      <c r="AL13" s="7">
        <v>84</v>
      </c>
      <c r="AM13" s="7">
        <v>84</v>
      </c>
      <c r="AN13" s="7">
        <v>80</v>
      </c>
      <c r="AO13" s="7">
        <v>90</v>
      </c>
      <c r="AP13" s="7">
        <v>80</v>
      </c>
      <c r="AQ13" s="7">
        <v>75</v>
      </c>
      <c r="AR13" s="7">
        <v>72</v>
      </c>
      <c r="AS13" s="7">
        <v>90</v>
      </c>
      <c r="AT13" s="7">
        <v>72</v>
      </c>
      <c r="AU13" s="7">
        <v>73</v>
      </c>
      <c r="AV13" s="7">
        <v>80</v>
      </c>
      <c r="AW13" s="2">
        <f>SUMPRODUCT(C13:AV13,$C$5:$AV$5)</f>
        <v>10280.5</v>
      </c>
      <c r="AX13" s="7">
        <f>AW13/$AX$5</f>
        <v>84.26639344262296</v>
      </c>
      <c r="AY13" s="7">
        <v>87</v>
      </c>
      <c r="AZ13" s="7">
        <v>86</v>
      </c>
      <c r="BA13" s="7">
        <v>90</v>
      </c>
      <c r="BB13" s="7">
        <v>80</v>
      </c>
      <c r="BC13" s="7">
        <v>90</v>
      </c>
      <c r="BD13" s="7">
        <v>88.2</v>
      </c>
      <c r="BE13" s="29">
        <f t="shared" si="1"/>
        <v>999.2</v>
      </c>
      <c r="BF13" s="29">
        <f t="shared" si="0"/>
        <v>86.88695652173914</v>
      </c>
      <c r="BG13" s="29">
        <f t="shared" si="2"/>
        <v>84.49213483146067</v>
      </c>
      <c r="BH13" s="7">
        <v>71.5</v>
      </c>
      <c r="BI13" s="26">
        <v>408</v>
      </c>
      <c r="BJ13" s="26" t="s">
        <v>85</v>
      </c>
      <c r="BK13" s="26" t="s">
        <v>83</v>
      </c>
      <c r="BL13" s="26" t="s">
        <v>84</v>
      </c>
      <c r="BM13" s="26" t="s">
        <v>83</v>
      </c>
    </row>
    <row r="14" spans="1:65" s="22" customFormat="1" ht="14.25">
      <c r="A14" s="3">
        <f>A13+1</f>
        <v>9</v>
      </c>
      <c r="B14" s="3" t="s">
        <v>62</v>
      </c>
      <c r="C14" s="7">
        <v>87</v>
      </c>
      <c r="D14" s="7">
        <v>83</v>
      </c>
      <c r="E14" s="7">
        <v>81</v>
      </c>
      <c r="F14" s="7">
        <v>76</v>
      </c>
      <c r="G14" s="7">
        <v>67</v>
      </c>
      <c r="H14" s="7">
        <v>78</v>
      </c>
      <c r="I14" s="7">
        <v>84</v>
      </c>
      <c r="J14" s="7">
        <v>77</v>
      </c>
      <c r="K14" s="7">
        <v>66</v>
      </c>
      <c r="L14" s="7">
        <v>87</v>
      </c>
      <c r="M14" s="7">
        <v>85</v>
      </c>
      <c r="N14" s="7">
        <v>81</v>
      </c>
      <c r="O14" s="7">
        <v>94</v>
      </c>
      <c r="P14" s="7">
        <v>70</v>
      </c>
      <c r="Q14" s="7">
        <v>93</v>
      </c>
      <c r="R14" s="7">
        <v>90</v>
      </c>
      <c r="S14" s="7">
        <v>85</v>
      </c>
      <c r="T14" s="7">
        <v>71</v>
      </c>
      <c r="U14" s="7">
        <v>76</v>
      </c>
      <c r="V14" s="7">
        <v>77</v>
      </c>
      <c r="W14" s="7">
        <v>90</v>
      </c>
      <c r="X14" s="7">
        <v>88</v>
      </c>
      <c r="Y14" s="7">
        <v>77</v>
      </c>
      <c r="Z14" s="7">
        <v>93</v>
      </c>
      <c r="AA14" s="7">
        <v>89</v>
      </c>
      <c r="AB14" s="7">
        <v>91</v>
      </c>
      <c r="AC14" s="7">
        <v>90</v>
      </c>
      <c r="AD14" s="7">
        <v>90</v>
      </c>
      <c r="AE14" s="7">
        <v>85</v>
      </c>
      <c r="AF14" s="7">
        <v>90</v>
      </c>
      <c r="AG14" s="7">
        <v>90</v>
      </c>
      <c r="AH14" s="7">
        <v>97</v>
      </c>
      <c r="AI14" s="7">
        <v>93</v>
      </c>
      <c r="AJ14" s="7">
        <v>94</v>
      </c>
      <c r="AK14" s="7">
        <v>74</v>
      </c>
      <c r="AL14" s="7">
        <v>86</v>
      </c>
      <c r="AM14" s="7">
        <v>88</v>
      </c>
      <c r="AN14" s="7">
        <v>78</v>
      </c>
      <c r="AO14" s="7">
        <v>90</v>
      </c>
      <c r="AP14" s="7">
        <v>90</v>
      </c>
      <c r="AQ14" s="7">
        <v>82</v>
      </c>
      <c r="AR14" s="7">
        <v>85</v>
      </c>
      <c r="AS14" s="7">
        <v>93</v>
      </c>
      <c r="AT14" s="7">
        <v>60</v>
      </c>
      <c r="AU14" s="7">
        <v>92</v>
      </c>
      <c r="AV14" s="7">
        <v>72</v>
      </c>
      <c r="AW14" s="2">
        <f>SUMPRODUCT(C14:AV14,$C$5:$AV$5)</f>
        <v>10259</v>
      </c>
      <c r="AX14" s="7">
        <f>AW14/$AX$5</f>
        <v>84.09016393442623</v>
      </c>
      <c r="AY14" s="7">
        <v>80</v>
      </c>
      <c r="AZ14" s="7">
        <v>84</v>
      </c>
      <c r="BA14" s="7">
        <v>90</v>
      </c>
      <c r="BB14" s="7">
        <v>80</v>
      </c>
      <c r="BC14" s="7">
        <v>80</v>
      </c>
      <c r="BD14" s="7">
        <v>87.3</v>
      </c>
      <c r="BE14" s="29">
        <f t="shared" si="1"/>
        <v>975.8</v>
      </c>
      <c r="BF14" s="29">
        <f t="shared" si="0"/>
        <v>84.85217391304347</v>
      </c>
      <c r="BG14" s="29">
        <f>SUM(BE14,AW14)/SUM($AX$5,$BF$5)</f>
        <v>84.15580524344568</v>
      </c>
      <c r="BH14" s="7">
        <v>66</v>
      </c>
      <c r="BI14" s="26">
        <v>487</v>
      </c>
      <c r="BJ14" s="26" t="s">
        <v>85</v>
      </c>
      <c r="BK14" s="26" t="s">
        <v>83</v>
      </c>
      <c r="BL14" s="26" t="s">
        <v>83</v>
      </c>
      <c r="BM14" s="26" t="s">
        <v>82</v>
      </c>
    </row>
    <row r="15" spans="1:65" s="22" customFormat="1" ht="14.25">
      <c r="A15" s="3">
        <f>A14+1</f>
        <v>10</v>
      </c>
      <c r="B15" s="3" t="s">
        <v>63</v>
      </c>
      <c r="C15" s="7">
        <v>84</v>
      </c>
      <c r="D15" s="7">
        <v>92</v>
      </c>
      <c r="E15" s="7">
        <v>75</v>
      </c>
      <c r="F15" s="7">
        <v>74</v>
      </c>
      <c r="G15" s="7">
        <v>87</v>
      </c>
      <c r="H15" s="7">
        <v>95</v>
      </c>
      <c r="I15" s="7">
        <v>90</v>
      </c>
      <c r="J15" s="7">
        <v>75</v>
      </c>
      <c r="K15" s="7">
        <v>87</v>
      </c>
      <c r="L15" s="7">
        <v>85</v>
      </c>
      <c r="M15" s="7">
        <v>82</v>
      </c>
      <c r="N15" s="7">
        <v>88</v>
      </c>
      <c r="O15" s="7">
        <v>80</v>
      </c>
      <c r="P15" s="7">
        <v>70</v>
      </c>
      <c r="Q15" s="7">
        <v>96</v>
      </c>
      <c r="R15" s="7">
        <v>86</v>
      </c>
      <c r="S15" s="7">
        <v>94</v>
      </c>
      <c r="T15" s="7">
        <v>91</v>
      </c>
      <c r="U15" s="7">
        <v>81</v>
      </c>
      <c r="V15" s="7">
        <v>83</v>
      </c>
      <c r="W15" s="7">
        <v>87</v>
      </c>
      <c r="X15" s="7">
        <v>91</v>
      </c>
      <c r="Y15" s="7">
        <v>81</v>
      </c>
      <c r="Z15" s="7">
        <v>92</v>
      </c>
      <c r="AA15" s="7">
        <v>93</v>
      </c>
      <c r="AB15" s="7">
        <v>93</v>
      </c>
      <c r="AC15" s="7">
        <v>80</v>
      </c>
      <c r="AD15" s="7">
        <v>90</v>
      </c>
      <c r="AE15" s="7">
        <v>75</v>
      </c>
      <c r="AF15" s="7">
        <v>70</v>
      </c>
      <c r="AG15" s="7">
        <v>90</v>
      </c>
      <c r="AH15" s="7">
        <v>97</v>
      </c>
      <c r="AI15" s="7">
        <v>83</v>
      </c>
      <c r="AJ15" s="7">
        <v>91</v>
      </c>
      <c r="AK15" s="7">
        <v>86</v>
      </c>
      <c r="AL15" s="7">
        <v>77</v>
      </c>
      <c r="AM15" s="7">
        <v>85</v>
      </c>
      <c r="AN15" s="7">
        <v>80</v>
      </c>
      <c r="AO15" s="7">
        <v>70</v>
      </c>
      <c r="AP15" s="7">
        <v>70</v>
      </c>
      <c r="AQ15" s="7">
        <v>77</v>
      </c>
      <c r="AR15" s="7">
        <v>83</v>
      </c>
      <c r="AS15" s="7">
        <v>82</v>
      </c>
      <c r="AT15" s="7">
        <v>82</v>
      </c>
      <c r="AU15" s="7">
        <v>70</v>
      </c>
      <c r="AV15" s="7">
        <v>73</v>
      </c>
      <c r="AW15" s="2">
        <f>SUMPRODUCT(C15:AV15,$C$5:$AV$5)</f>
        <v>10237.5</v>
      </c>
      <c r="AX15" s="7">
        <f>AW15/$AX$5</f>
        <v>83.9139344262295</v>
      </c>
      <c r="AY15" s="7">
        <v>94</v>
      </c>
      <c r="AZ15" s="7">
        <v>87</v>
      </c>
      <c r="BA15" s="7">
        <v>90</v>
      </c>
      <c r="BB15" s="7">
        <v>80</v>
      </c>
      <c r="BC15" s="7">
        <v>80</v>
      </c>
      <c r="BD15" s="7">
        <v>88.1</v>
      </c>
      <c r="BE15" s="29">
        <f>SUMPRODUCT(AY15:BD15,$AY$5:$BD$5)</f>
        <v>996.0999999999999</v>
      </c>
      <c r="BF15" s="29">
        <f t="shared" si="0"/>
        <v>86.61739130434782</v>
      </c>
      <c r="BG15" s="29">
        <f t="shared" si="2"/>
        <v>84.14681647940075</v>
      </c>
      <c r="BH15" s="7">
        <v>479</v>
      </c>
      <c r="BI15" s="26">
        <v>412</v>
      </c>
      <c r="BJ15" s="26" t="s">
        <v>83</v>
      </c>
      <c r="BK15" s="26" t="s">
        <v>83</v>
      </c>
      <c r="BL15" s="26" t="s">
        <v>84</v>
      </c>
      <c r="BM15" s="26" t="s">
        <v>84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  <row r="28" ht="14.25">
      <c r="B28" s="21"/>
    </row>
  </sheetData>
  <mergeCells count="15">
    <mergeCell ref="BH3:BM3"/>
    <mergeCell ref="A1:BM2"/>
    <mergeCell ref="AY3:BD3"/>
    <mergeCell ref="BE3:BE5"/>
    <mergeCell ref="BF3:BF4"/>
    <mergeCell ref="BG3:BG5"/>
    <mergeCell ref="A3:B5"/>
    <mergeCell ref="C3:G3"/>
    <mergeCell ref="H3:Q3"/>
    <mergeCell ref="R3:W3"/>
    <mergeCell ref="X3:AD3"/>
    <mergeCell ref="AE3:AM3"/>
    <mergeCell ref="AN3:AV3"/>
    <mergeCell ref="AW3:AW5"/>
    <mergeCell ref="AX3:A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2006-09-08T05:53:06Z</dcterms:modified>
  <cp:category/>
  <cp:version/>
  <cp:contentType/>
  <cp:contentStatus/>
</cp:coreProperties>
</file>